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販売所統合・廃店による変更\R3年6月\"/>
    </mc:Choice>
  </mc:AlternateContent>
  <bookViews>
    <workbookView xWindow="-15" yWindow="-15" windowWidth="19260" windowHeight="6045"/>
  </bookViews>
  <sheets>
    <sheet name="令和3年６月 宮日" sheetId="1" r:id="rId1"/>
    <sheet name="申込書" sheetId="2" r:id="rId2"/>
  </sheets>
  <calcPr calcId="152511"/>
</workbook>
</file>

<file path=xl/calcChain.xml><?xml version="1.0" encoding="utf-8"?>
<calcChain xmlns="http://schemas.openxmlformats.org/spreadsheetml/2006/main">
  <c r="F26" i="2" l="1"/>
  <c r="C21" i="2"/>
  <c r="C8" i="2"/>
  <c r="K14" i="2"/>
  <c r="K28" i="2"/>
  <c r="K59" i="2"/>
  <c r="K8" i="2"/>
  <c r="G54" i="2"/>
  <c r="G48" i="2"/>
  <c r="G44" i="2"/>
  <c r="G41" i="2"/>
  <c r="G35" i="2"/>
  <c r="G26" i="2"/>
  <c r="G8" i="2"/>
  <c r="C57" i="2"/>
  <c r="C48" i="2"/>
  <c r="C40" i="2"/>
  <c r="C30" i="2"/>
  <c r="K60" i="2"/>
  <c r="K62" i="2"/>
  <c r="L12" i="1"/>
  <c r="J12" i="1"/>
  <c r="D49" i="1"/>
  <c r="B57" i="2"/>
  <c r="F54" i="2"/>
  <c r="F48" i="2"/>
  <c r="B48" i="2"/>
  <c r="F44" i="2"/>
  <c r="F41" i="2"/>
  <c r="B40" i="2"/>
  <c r="F35" i="2"/>
  <c r="B30" i="2"/>
  <c r="J28" i="2"/>
  <c r="J58" i="2" s="1"/>
  <c r="B21" i="2"/>
  <c r="J14" i="2"/>
  <c r="J8" i="2"/>
  <c r="F8" i="2"/>
  <c r="B8" i="2"/>
  <c r="H40" i="1"/>
  <c r="D58" i="1"/>
  <c r="B58" i="1"/>
  <c r="H55" i="1"/>
  <c r="F55" i="1"/>
  <c r="B49" i="1"/>
  <c r="H48" i="1"/>
  <c r="F48" i="1"/>
  <c r="H43" i="1"/>
  <c r="F43" i="1"/>
  <c r="F40" i="1"/>
  <c r="D38" i="1"/>
  <c r="B38" i="1"/>
  <c r="H35" i="1"/>
  <c r="F35" i="1"/>
  <c r="D28" i="1"/>
  <c r="B28" i="1"/>
  <c r="L27" i="1"/>
  <c r="J27" i="1"/>
  <c r="H26" i="1"/>
  <c r="F26" i="1"/>
  <c r="D19" i="1"/>
  <c r="B19" i="1"/>
  <c r="L6" i="1"/>
  <c r="J6" i="1"/>
  <c r="H6" i="1"/>
  <c r="F6" i="1"/>
  <c r="D6" i="1"/>
  <c r="B6" i="1"/>
  <c r="J59" i="2" l="1"/>
  <c r="J61" i="2" s="1"/>
  <c r="L59" i="1"/>
  <c r="J59" i="1"/>
  <c r="J58" i="1"/>
  <c r="L58" i="1"/>
  <c r="J61" i="1" l="1"/>
  <c r="L61" i="1"/>
  <c r="J63" i="1" l="1"/>
</calcChain>
</file>

<file path=xl/sharedStrings.xml><?xml version="1.0" encoding="utf-8"?>
<sst xmlns="http://schemas.openxmlformats.org/spreadsheetml/2006/main" count="382" uniqueCount="165">
  <si>
    <t>［宮崎日日新聞折込部数表］</t>
    <rPh sb="1" eb="7">
      <t>ミヤニチ</t>
    </rPh>
    <rPh sb="7" eb="9">
      <t>オリコミ</t>
    </rPh>
    <rPh sb="9" eb="11">
      <t>ブスウ</t>
    </rPh>
    <rPh sb="11" eb="12">
      <t>ヒョウ</t>
    </rPh>
    <phoneticPr fontId="3"/>
  </si>
  <si>
    <t>（株）宮日サービスセンター</t>
    <phoneticPr fontId="3"/>
  </si>
  <si>
    <t>販売店</t>
    <rPh sb="0" eb="3">
      <t>ハンバイテン</t>
    </rPh>
    <phoneticPr fontId="3"/>
  </si>
  <si>
    <t>部 数</t>
    <phoneticPr fontId="3"/>
  </si>
  <si>
    <t>合売紙</t>
    <rPh sb="0" eb="1">
      <t>ア</t>
    </rPh>
    <rPh sb="1" eb="2">
      <t>バイ</t>
    </rPh>
    <rPh sb="2" eb="3">
      <t>シ</t>
    </rPh>
    <phoneticPr fontId="3"/>
  </si>
  <si>
    <t>延 岡 市</t>
    <rPh sb="0" eb="5">
      <t>ノベオカシ</t>
    </rPh>
    <phoneticPr fontId="3"/>
  </si>
  <si>
    <t>都 城 市</t>
    <rPh sb="0" eb="3">
      <t>ミヤコノジョウ</t>
    </rPh>
    <rPh sb="4" eb="5">
      <t>シ</t>
    </rPh>
    <phoneticPr fontId="3"/>
  </si>
  <si>
    <t>東諸県郡</t>
    <rPh sb="0" eb="3">
      <t>ヒガシモロカタ</t>
    </rPh>
    <rPh sb="3" eb="4">
      <t>グン</t>
    </rPh>
    <phoneticPr fontId="3"/>
  </si>
  <si>
    <t>延岡北部</t>
    <rPh sb="0" eb="2">
      <t>ノベオカ</t>
    </rPh>
    <rPh sb="2" eb="3">
      <t>キタ</t>
    </rPh>
    <rPh sb="3" eb="4">
      <t>ブ</t>
    </rPh>
    <phoneticPr fontId="3"/>
  </si>
  <si>
    <t>沖    水</t>
    <rPh sb="0" eb="1">
      <t>オキ</t>
    </rPh>
    <rPh sb="5" eb="6">
      <t>ミズ</t>
    </rPh>
    <phoneticPr fontId="3"/>
  </si>
  <si>
    <t>本    庄</t>
    <rPh sb="0" eb="6">
      <t>ホンジョウ</t>
    </rPh>
    <phoneticPr fontId="3"/>
  </si>
  <si>
    <t>延岡中央</t>
    <rPh sb="0" eb="2">
      <t>ノベオカ</t>
    </rPh>
    <rPh sb="2" eb="4">
      <t>チュウオウ</t>
    </rPh>
    <phoneticPr fontId="3"/>
  </si>
  <si>
    <t>川    東</t>
    <rPh sb="0" eb="6">
      <t>カワヒガシ</t>
    </rPh>
    <phoneticPr fontId="3"/>
  </si>
  <si>
    <t>綾</t>
    <rPh sb="0" eb="1">
      <t>アヤ</t>
    </rPh>
    <phoneticPr fontId="3"/>
  </si>
  <si>
    <t>恒    富</t>
    <rPh sb="0" eb="1">
      <t>ツネ</t>
    </rPh>
    <rPh sb="5" eb="6">
      <t>トミ</t>
    </rPh>
    <phoneticPr fontId="3"/>
  </si>
  <si>
    <t>郡    元</t>
    <rPh sb="0" eb="6">
      <t>コオリモト</t>
    </rPh>
    <phoneticPr fontId="3"/>
  </si>
  <si>
    <t>延岡西部</t>
    <rPh sb="0" eb="2">
      <t>ノベオカ</t>
    </rPh>
    <rPh sb="2" eb="4">
      <t>セイブ</t>
    </rPh>
    <phoneticPr fontId="3"/>
  </si>
  <si>
    <t>鷹    尾</t>
    <rPh sb="0" eb="1">
      <t>タカ</t>
    </rPh>
    <rPh sb="5" eb="6">
      <t>オ</t>
    </rPh>
    <phoneticPr fontId="3"/>
  </si>
  <si>
    <t>伊    形</t>
    <rPh sb="0" eb="1">
      <t>イ</t>
    </rPh>
    <rPh sb="5" eb="6">
      <t>カタ</t>
    </rPh>
    <phoneticPr fontId="3"/>
  </si>
  <si>
    <t>島 野 浦</t>
    <rPh sb="0" eb="3">
      <t>シマノ</t>
    </rPh>
    <rPh sb="4" eb="5">
      <t>ウラ</t>
    </rPh>
    <phoneticPr fontId="3"/>
  </si>
  <si>
    <t>朝毎経</t>
    <rPh sb="0" eb="1">
      <t>アサ</t>
    </rPh>
    <rPh sb="1" eb="2">
      <t>マイ</t>
    </rPh>
    <rPh sb="2" eb="3">
      <t>ケイ</t>
    </rPh>
    <phoneticPr fontId="3"/>
  </si>
  <si>
    <t>庄    内</t>
    <rPh sb="0" eb="6">
      <t>ショウナイ</t>
    </rPh>
    <phoneticPr fontId="3"/>
  </si>
  <si>
    <t>新宮崎市</t>
    <rPh sb="0" eb="1">
      <t>シン</t>
    </rPh>
    <rPh sb="1" eb="4">
      <t>ミヤザキシ</t>
    </rPh>
    <phoneticPr fontId="3"/>
  </si>
  <si>
    <t>（浦城・須美江・熊野江含む）</t>
    <rPh sb="1" eb="2">
      <t>ウラ</t>
    </rPh>
    <rPh sb="2" eb="3">
      <t>シロ</t>
    </rPh>
    <rPh sb="4" eb="7">
      <t>スミエ</t>
    </rPh>
    <rPh sb="8" eb="10">
      <t>クマノ</t>
    </rPh>
    <rPh sb="10" eb="11">
      <t>エ</t>
    </rPh>
    <rPh sb="11" eb="12">
      <t>フク</t>
    </rPh>
    <phoneticPr fontId="3"/>
  </si>
  <si>
    <t>西    岳</t>
    <rPh sb="0" eb="1">
      <t>ニシ</t>
    </rPh>
    <rPh sb="5" eb="6">
      <t>タケ</t>
    </rPh>
    <phoneticPr fontId="3"/>
  </si>
  <si>
    <t>朝毎読経</t>
    <rPh sb="0" eb="1">
      <t>アサ</t>
    </rPh>
    <rPh sb="1" eb="2">
      <t>ゴト</t>
    </rPh>
    <rPh sb="2" eb="3">
      <t>ヨ</t>
    </rPh>
    <rPh sb="3" eb="4">
      <t>キョウ</t>
    </rPh>
    <phoneticPr fontId="3"/>
  </si>
  <si>
    <t>住    吉</t>
    <rPh sb="0" eb="6">
      <t>スミヨシ</t>
    </rPh>
    <phoneticPr fontId="3"/>
  </si>
  <si>
    <t>北    浦</t>
    <rPh sb="0" eb="6">
      <t>キタウラ</t>
    </rPh>
    <phoneticPr fontId="3"/>
  </si>
  <si>
    <t>都城中央</t>
    <rPh sb="0" eb="2">
      <t>ミヤコノジョウ</t>
    </rPh>
    <rPh sb="2" eb="4">
      <t>チュウオウ</t>
    </rPh>
    <phoneticPr fontId="3"/>
  </si>
  <si>
    <t>瓜 生 野</t>
    <rPh sb="0" eb="3">
      <t>ウリウ</t>
    </rPh>
    <rPh sb="4" eb="5">
      <t>ノ</t>
    </rPh>
    <phoneticPr fontId="3"/>
  </si>
  <si>
    <t>北    方</t>
    <rPh sb="0" eb="1">
      <t>キタ</t>
    </rPh>
    <rPh sb="5" eb="6">
      <t>カタ</t>
    </rPh>
    <phoneticPr fontId="3"/>
  </si>
  <si>
    <t>上 長 飯</t>
    <rPh sb="0" eb="1">
      <t>カミ</t>
    </rPh>
    <rPh sb="2" eb="3">
      <t>チョウ</t>
    </rPh>
    <rPh sb="4" eb="5">
      <t>ハン</t>
    </rPh>
    <phoneticPr fontId="3"/>
  </si>
  <si>
    <t>木    花</t>
    <rPh sb="0" eb="1">
      <t>キ</t>
    </rPh>
    <rPh sb="5" eb="6">
      <t>ハナ</t>
    </rPh>
    <phoneticPr fontId="3"/>
  </si>
  <si>
    <t>青    島</t>
    <rPh sb="0" eb="1">
      <t>アオ</t>
    </rPh>
    <rPh sb="5" eb="6">
      <t>シマ</t>
    </rPh>
    <phoneticPr fontId="3"/>
  </si>
  <si>
    <t>山 之 口</t>
    <rPh sb="0" eb="5">
      <t>ヤマノクチ</t>
    </rPh>
    <phoneticPr fontId="3"/>
  </si>
  <si>
    <t>生    目</t>
    <rPh sb="0" eb="1">
      <t>セイ</t>
    </rPh>
    <rPh sb="5" eb="6">
      <t>メ</t>
    </rPh>
    <phoneticPr fontId="3"/>
  </si>
  <si>
    <t>高    城</t>
    <rPh sb="0" eb="6">
      <t>タカジョウ</t>
    </rPh>
    <phoneticPr fontId="3"/>
  </si>
  <si>
    <t>佐 土 原</t>
    <rPh sb="0" eb="1">
      <t>サ</t>
    </rPh>
    <rPh sb="2" eb="3">
      <t>ツチ</t>
    </rPh>
    <rPh sb="4" eb="5">
      <t>ハラ</t>
    </rPh>
    <phoneticPr fontId="3"/>
  </si>
  <si>
    <t>日 向 市</t>
    <rPh sb="0" eb="5">
      <t>ヒュウガシ</t>
    </rPh>
    <phoneticPr fontId="3"/>
  </si>
  <si>
    <t>毎経</t>
    <rPh sb="0" eb="1">
      <t>マイ</t>
    </rPh>
    <rPh sb="1" eb="2">
      <t>ケイ</t>
    </rPh>
    <phoneticPr fontId="3"/>
  </si>
  <si>
    <t>財 光 寺</t>
    <rPh sb="0" eb="1">
      <t>ザイ</t>
    </rPh>
    <rPh sb="2" eb="3">
      <t>コウ</t>
    </rPh>
    <rPh sb="4" eb="5">
      <t>ジ</t>
    </rPh>
    <phoneticPr fontId="3"/>
  </si>
  <si>
    <t>山    田</t>
    <rPh sb="0" eb="6">
      <t>ヤマダ</t>
    </rPh>
    <phoneticPr fontId="3"/>
  </si>
  <si>
    <t>広 瀬 南</t>
    <rPh sb="0" eb="3">
      <t>ヒロセ</t>
    </rPh>
    <rPh sb="4" eb="5">
      <t>ミナミ</t>
    </rPh>
    <phoneticPr fontId="3"/>
  </si>
  <si>
    <t>富    高</t>
    <rPh sb="0" eb="1">
      <t>トミ</t>
    </rPh>
    <rPh sb="5" eb="6">
      <t>タカイ</t>
    </rPh>
    <phoneticPr fontId="3"/>
  </si>
  <si>
    <t>高    崎</t>
    <rPh sb="0" eb="6">
      <t>タカサキ</t>
    </rPh>
    <phoneticPr fontId="3"/>
  </si>
  <si>
    <t>田    野</t>
    <rPh sb="0" eb="6">
      <t>タノ</t>
    </rPh>
    <phoneticPr fontId="3"/>
  </si>
  <si>
    <t>日向中央</t>
    <rPh sb="0" eb="2">
      <t>ヒュウガ</t>
    </rPh>
    <rPh sb="2" eb="4">
      <t>チュウオウ</t>
    </rPh>
    <phoneticPr fontId="3"/>
  </si>
  <si>
    <t>高    岡</t>
    <rPh sb="0" eb="6">
      <t>タカオカ</t>
    </rPh>
    <phoneticPr fontId="3"/>
  </si>
  <si>
    <t>大 王 谷</t>
    <rPh sb="0" eb="1">
      <t>ダイ</t>
    </rPh>
    <rPh sb="2" eb="3">
      <t>オウ</t>
    </rPh>
    <rPh sb="4" eb="5">
      <t>タニ</t>
    </rPh>
    <phoneticPr fontId="3"/>
  </si>
  <si>
    <t>清    武</t>
    <rPh sb="0" eb="6">
      <t>キヨタケ</t>
    </rPh>
    <phoneticPr fontId="3"/>
  </si>
  <si>
    <t>日向南部</t>
    <rPh sb="0" eb="2">
      <t>ヒュウガ</t>
    </rPh>
    <rPh sb="2" eb="4">
      <t>ナンブ</t>
    </rPh>
    <phoneticPr fontId="3"/>
  </si>
  <si>
    <t>加    納</t>
    <rPh sb="0" eb="6">
      <t>カノウ</t>
    </rPh>
    <phoneticPr fontId="3"/>
  </si>
  <si>
    <t>日向西部</t>
    <rPh sb="0" eb="2">
      <t>ヒュウガ</t>
    </rPh>
    <rPh sb="2" eb="4">
      <t>セイブ</t>
    </rPh>
    <phoneticPr fontId="3"/>
  </si>
  <si>
    <t>小 林 市</t>
    <rPh sb="0" eb="3">
      <t>コバヤシ</t>
    </rPh>
    <rPh sb="4" eb="5">
      <t>シ</t>
    </rPh>
    <phoneticPr fontId="3"/>
  </si>
  <si>
    <t>小林東部</t>
    <rPh sb="0" eb="2">
      <t>コバヤシ</t>
    </rPh>
    <rPh sb="2" eb="3">
      <t>ヒガシ</t>
    </rPh>
    <rPh sb="3" eb="4">
      <t>ブ</t>
    </rPh>
    <phoneticPr fontId="3"/>
  </si>
  <si>
    <t>旧宮崎市</t>
    <rPh sb="0" eb="1">
      <t>キュウ</t>
    </rPh>
    <rPh sb="1" eb="3">
      <t>ミヤザキ</t>
    </rPh>
    <rPh sb="3" eb="4">
      <t>シ</t>
    </rPh>
    <phoneticPr fontId="3"/>
  </si>
  <si>
    <t>東臼杵郡</t>
    <rPh sb="0" eb="1">
      <t>ヒガシ</t>
    </rPh>
    <rPh sb="1" eb="3">
      <t>ウスキ</t>
    </rPh>
    <rPh sb="3" eb="4">
      <t>グン</t>
    </rPh>
    <phoneticPr fontId="3"/>
  </si>
  <si>
    <t>小林北部</t>
    <rPh sb="0" eb="2">
      <t>コバヤシ</t>
    </rPh>
    <rPh sb="2" eb="3">
      <t>キタ</t>
    </rPh>
    <rPh sb="3" eb="4">
      <t>ブ</t>
    </rPh>
    <phoneticPr fontId="3"/>
  </si>
  <si>
    <t>神    宮</t>
    <rPh sb="0" eb="1">
      <t>ジン</t>
    </rPh>
    <rPh sb="5" eb="6">
      <t>ミヤ</t>
    </rPh>
    <phoneticPr fontId="3"/>
  </si>
  <si>
    <t>門    川</t>
    <rPh sb="0" eb="6">
      <t>カドガワ</t>
    </rPh>
    <phoneticPr fontId="3"/>
  </si>
  <si>
    <t>小林南部</t>
    <rPh sb="0" eb="2">
      <t>コバヤシ</t>
    </rPh>
    <rPh sb="2" eb="3">
      <t>ミナミ</t>
    </rPh>
    <rPh sb="3" eb="4">
      <t>ブ</t>
    </rPh>
    <phoneticPr fontId="3"/>
  </si>
  <si>
    <t>清 水 町</t>
    <rPh sb="0" eb="3">
      <t>シミズ</t>
    </rPh>
    <rPh sb="4" eb="5">
      <t>マチ</t>
    </rPh>
    <phoneticPr fontId="3"/>
  </si>
  <si>
    <t>田    代</t>
    <rPh sb="0" eb="6">
      <t>タシロ</t>
    </rPh>
    <phoneticPr fontId="3"/>
  </si>
  <si>
    <t>須　　木</t>
    <rPh sb="0" eb="1">
      <t>ス</t>
    </rPh>
    <rPh sb="3" eb="4">
      <t>キ</t>
    </rPh>
    <phoneticPr fontId="3"/>
  </si>
  <si>
    <t>きりしま</t>
    <phoneticPr fontId="3"/>
  </si>
  <si>
    <t>宇 納 間</t>
    <rPh sb="0" eb="1">
      <t>ウ</t>
    </rPh>
    <rPh sb="2" eb="3">
      <t>ノウ</t>
    </rPh>
    <rPh sb="4" eb="5">
      <t>アイダ</t>
    </rPh>
    <phoneticPr fontId="3"/>
  </si>
  <si>
    <t>野    尻</t>
    <rPh sb="0" eb="6">
      <t>ノジリ</t>
    </rPh>
    <phoneticPr fontId="3"/>
  </si>
  <si>
    <t>錦    町</t>
    <rPh sb="0" eb="1">
      <t>ニシキ</t>
    </rPh>
    <rPh sb="5" eb="6">
      <t>マチ</t>
    </rPh>
    <phoneticPr fontId="3"/>
  </si>
  <si>
    <t>神    門</t>
    <rPh sb="0" eb="1">
      <t>カミ</t>
    </rPh>
    <rPh sb="5" eb="6">
      <t>カド</t>
    </rPh>
    <phoneticPr fontId="3"/>
  </si>
  <si>
    <t>紙    屋</t>
    <rPh sb="0" eb="1">
      <t>カミ</t>
    </rPh>
    <rPh sb="5" eb="6">
      <t>ヤ</t>
    </rPh>
    <phoneticPr fontId="3"/>
  </si>
  <si>
    <t>諸    塚</t>
    <rPh sb="0" eb="1">
      <t>モロ</t>
    </rPh>
    <rPh sb="5" eb="6">
      <t>ツカ</t>
    </rPh>
    <phoneticPr fontId="3"/>
  </si>
  <si>
    <t>椎    葉</t>
    <rPh sb="0" eb="6">
      <t>シイバ</t>
    </rPh>
    <phoneticPr fontId="3"/>
  </si>
  <si>
    <t>松    橋</t>
    <rPh sb="0" eb="1">
      <t>マツ</t>
    </rPh>
    <rPh sb="5" eb="6">
      <t>ハシ</t>
    </rPh>
    <phoneticPr fontId="3"/>
  </si>
  <si>
    <t>えびの市</t>
    <rPh sb="3" eb="4">
      <t>シ</t>
    </rPh>
    <phoneticPr fontId="3"/>
  </si>
  <si>
    <t>大 淀 東</t>
    <rPh sb="0" eb="3">
      <t>オオヨド</t>
    </rPh>
    <rPh sb="4" eb="5">
      <t>ヒガシ</t>
    </rPh>
    <phoneticPr fontId="3"/>
  </si>
  <si>
    <t>飯    野</t>
    <rPh sb="0" eb="6">
      <t>イイノ</t>
    </rPh>
    <phoneticPr fontId="3"/>
  </si>
  <si>
    <t>大 淀 西</t>
    <rPh sb="0" eb="3">
      <t>オオヨド</t>
    </rPh>
    <rPh sb="4" eb="5">
      <t>ニシ</t>
    </rPh>
    <phoneticPr fontId="3"/>
  </si>
  <si>
    <t>加 久 藤</t>
    <rPh sb="0" eb="5">
      <t>カクトウ</t>
    </rPh>
    <phoneticPr fontId="3"/>
  </si>
  <si>
    <t>花 ヶ 島</t>
    <rPh sb="0" eb="1">
      <t>ハナ</t>
    </rPh>
    <rPh sb="4" eb="5">
      <t>シマ</t>
    </rPh>
    <phoneticPr fontId="3"/>
  </si>
  <si>
    <t>西臼杵郡</t>
    <rPh sb="0" eb="1">
      <t>ニシ</t>
    </rPh>
    <rPh sb="1" eb="3">
      <t>ウスキ</t>
    </rPh>
    <rPh sb="3" eb="4">
      <t>グン</t>
    </rPh>
    <phoneticPr fontId="3"/>
  </si>
  <si>
    <t>京    町</t>
    <rPh sb="0" eb="6">
      <t>キョウマチ</t>
    </rPh>
    <phoneticPr fontId="3"/>
  </si>
  <si>
    <t>空 港 前</t>
    <rPh sb="0" eb="3">
      <t>クウコウ</t>
    </rPh>
    <rPh sb="4" eb="5">
      <t>マエ</t>
    </rPh>
    <phoneticPr fontId="3"/>
  </si>
  <si>
    <t>高 千 穂</t>
    <rPh sb="0" eb="5">
      <t>タカチホ</t>
    </rPh>
    <phoneticPr fontId="3"/>
  </si>
  <si>
    <t>大    宮</t>
    <rPh sb="0" eb="6">
      <t>オオミヤ</t>
    </rPh>
    <phoneticPr fontId="3"/>
  </si>
  <si>
    <t>西諸県郡</t>
    <rPh sb="0" eb="4">
      <t>ニシモロカタグン</t>
    </rPh>
    <phoneticPr fontId="3"/>
  </si>
  <si>
    <t>江    南</t>
    <rPh sb="0" eb="6">
      <t>コウナン</t>
    </rPh>
    <phoneticPr fontId="3"/>
  </si>
  <si>
    <t>日 之 影</t>
    <rPh sb="0" eb="1">
      <t>ヒ</t>
    </rPh>
    <rPh sb="2" eb="3">
      <t>ノ</t>
    </rPh>
    <rPh sb="4" eb="5">
      <t>カゲ</t>
    </rPh>
    <phoneticPr fontId="3"/>
  </si>
  <si>
    <t>高    原</t>
    <rPh sb="0" eb="6">
      <t>タカハル</t>
    </rPh>
    <phoneticPr fontId="3"/>
  </si>
  <si>
    <t>五 ヶ 瀬</t>
    <rPh sb="0" eb="5">
      <t>ゴカセ</t>
    </rPh>
    <phoneticPr fontId="3"/>
  </si>
  <si>
    <t>北諸県郡</t>
    <rPh sb="0" eb="4">
      <t>キタモロカタグン</t>
    </rPh>
    <phoneticPr fontId="3"/>
  </si>
  <si>
    <t>波    島</t>
    <rPh sb="0" eb="6">
      <t>ナミシマ</t>
    </rPh>
    <phoneticPr fontId="3"/>
  </si>
  <si>
    <t>三 股 東</t>
    <rPh sb="0" eb="3">
      <t>ミマタ</t>
    </rPh>
    <rPh sb="4" eb="5">
      <t>ヒガシ</t>
    </rPh>
    <phoneticPr fontId="3"/>
  </si>
  <si>
    <t>三 股 北</t>
    <rPh sb="0" eb="3">
      <t>ミマタ</t>
    </rPh>
    <rPh sb="4" eb="5">
      <t>キタ</t>
    </rPh>
    <phoneticPr fontId="3"/>
  </si>
  <si>
    <t>大 塚 台</t>
    <rPh sb="0" eb="3">
      <t>オオツカ</t>
    </rPh>
    <rPh sb="4" eb="5">
      <t>ダイ</t>
    </rPh>
    <phoneticPr fontId="3"/>
  </si>
  <si>
    <t>月見ヶ丘</t>
    <rPh sb="0" eb="2">
      <t>ツキミ</t>
    </rPh>
    <rPh sb="3" eb="4">
      <t>オカ</t>
    </rPh>
    <phoneticPr fontId="3"/>
  </si>
  <si>
    <t>西 都 市</t>
    <rPh sb="0" eb="5">
      <t>サイトシ</t>
    </rPh>
    <phoneticPr fontId="3"/>
  </si>
  <si>
    <t>希望ヶ丘</t>
    <rPh sb="0" eb="2">
      <t>キボウ</t>
    </rPh>
    <rPh sb="3" eb="4">
      <t>オカ</t>
    </rPh>
    <phoneticPr fontId="3"/>
  </si>
  <si>
    <t>日 南 市</t>
    <rPh sb="0" eb="5">
      <t>ニチナンシ</t>
    </rPh>
    <phoneticPr fontId="3"/>
  </si>
  <si>
    <t>いきめ台</t>
    <rPh sb="3" eb="4">
      <t>ダイ</t>
    </rPh>
    <phoneticPr fontId="3"/>
  </si>
  <si>
    <t>油    津</t>
    <rPh sb="0" eb="6">
      <t>アブラツ</t>
    </rPh>
    <phoneticPr fontId="3"/>
  </si>
  <si>
    <t>新    城</t>
    <rPh sb="0" eb="6">
      <t>シンジョウ</t>
    </rPh>
    <phoneticPr fontId="3"/>
  </si>
  <si>
    <t>飫    肥</t>
    <rPh sb="0" eb="6">
      <t>オビ</t>
    </rPh>
    <phoneticPr fontId="3"/>
  </si>
  <si>
    <t>花 山 手</t>
    <rPh sb="0" eb="1">
      <t>ハナ</t>
    </rPh>
    <rPh sb="2" eb="3">
      <t>ヤマ</t>
    </rPh>
    <rPh sb="4" eb="5">
      <t>テ</t>
    </rPh>
    <phoneticPr fontId="3"/>
  </si>
  <si>
    <t>吾    田</t>
    <rPh sb="0" eb="1">
      <t>ワレ</t>
    </rPh>
    <rPh sb="5" eb="6">
      <t>タ</t>
    </rPh>
    <phoneticPr fontId="3"/>
  </si>
  <si>
    <t>日南北部</t>
    <rPh sb="0" eb="2">
      <t>ニチナン</t>
    </rPh>
    <rPh sb="2" eb="4">
      <t>ホクブ</t>
    </rPh>
    <phoneticPr fontId="3"/>
  </si>
  <si>
    <t>南    郷</t>
    <rPh sb="0" eb="6">
      <t>ナンゴウ</t>
    </rPh>
    <phoneticPr fontId="3"/>
  </si>
  <si>
    <t>児 湯 郡</t>
    <rPh sb="0" eb="5">
      <t>コユグン</t>
    </rPh>
    <phoneticPr fontId="3"/>
  </si>
  <si>
    <t>榎    原</t>
    <rPh sb="5" eb="6">
      <t>ハラ</t>
    </rPh>
    <phoneticPr fontId="3"/>
  </si>
  <si>
    <t>都    農</t>
    <rPh sb="0" eb="6">
      <t>ツノ</t>
    </rPh>
    <phoneticPr fontId="3"/>
  </si>
  <si>
    <t>川    南</t>
    <rPh sb="0" eb="6">
      <t>カワミナミ</t>
    </rPh>
    <phoneticPr fontId="3"/>
  </si>
  <si>
    <t>木    城</t>
    <rPh sb="0" eb="6">
      <t>キジョウ</t>
    </rPh>
    <phoneticPr fontId="3"/>
  </si>
  <si>
    <t>串 間 市</t>
    <rPh sb="0" eb="5">
      <t>クシマシ</t>
    </rPh>
    <phoneticPr fontId="3"/>
  </si>
  <si>
    <t>高    鍋</t>
    <rPh sb="0" eb="6">
      <t>タカナベ</t>
    </rPh>
    <phoneticPr fontId="3"/>
  </si>
  <si>
    <t>新旧宮崎市計</t>
    <rPh sb="0" eb="2">
      <t>シンキュウ</t>
    </rPh>
    <rPh sb="2" eb="4">
      <t>ミヤザキ</t>
    </rPh>
    <rPh sb="4" eb="5">
      <t>シ</t>
    </rPh>
    <rPh sb="5" eb="6">
      <t>ケイ</t>
    </rPh>
    <phoneticPr fontId="3"/>
  </si>
  <si>
    <t>串間中央</t>
    <rPh sb="0" eb="2">
      <t>クシマシ</t>
    </rPh>
    <rPh sb="2" eb="4">
      <t>チュウオウ</t>
    </rPh>
    <phoneticPr fontId="3"/>
  </si>
  <si>
    <t>富    田</t>
    <rPh sb="0" eb="6">
      <t>トンダ</t>
    </rPh>
    <phoneticPr fontId="3"/>
  </si>
  <si>
    <t>他市郡部</t>
    <rPh sb="0" eb="1">
      <t>タ</t>
    </rPh>
    <rPh sb="1" eb="2">
      <t>シ</t>
    </rPh>
    <rPh sb="2" eb="4">
      <t>グンブ</t>
    </rPh>
    <phoneticPr fontId="3"/>
  </si>
  <si>
    <t>串間東部</t>
    <rPh sb="0" eb="2">
      <t>クシマシ</t>
    </rPh>
    <rPh sb="2" eb="4">
      <t>トウブ</t>
    </rPh>
    <phoneticPr fontId="3"/>
  </si>
  <si>
    <t>新    田</t>
    <rPh sb="0" eb="1">
      <t>シン</t>
    </rPh>
    <rPh sb="5" eb="6">
      <t>タ</t>
    </rPh>
    <phoneticPr fontId="3"/>
  </si>
  <si>
    <t>市    木</t>
    <rPh sb="0" eb="1">
      <t>イチキ</t>
    </rPh>
    <rPh sb="5" eb="6">
      <t>キ</t>
    </rPh>
    <phoneticPr fontId="3"/>
  </si>
  <si>
    <t>朝</t>
    <rPh sb="0" eb="1">
      <t>アサ</t>
    </rPh>
    <phoneticPr fontId="3"/>
  </si>
  <si>
    <t>村    所</t>
    <rPh sb="0" eb="1">
      <t>ムラ</t>
    </rPh>
    <rPh sb="5" eb="6">
      <t>トコロ</t>
    </rPh>
    <phoneticPr fontId="3"/>
  </si>
  <si>
    <t>宮日計</t>
    <rPh sb="0" eb="1">
      <t>ミヤ</t>
    </rPh>
    <rPh sb="1" eb="2">
      <t>ヒ</t>
    </rPh>
    <rPh sb="2" eb="3">
      <t>ケイ</t>
    </rPh>
    <phoneticPr fontId="3"/>
  </si>
  <si>
    <t>合売紙計</t>
    <rPh sb="0" eb="1">
      <t>ゴウ</t>
    </rPh>
    <rPh sb="1" eb="2">
      <t>ウ</t>
    </rPh>
    <rPh sb="2" eb="3">
      <t>シ</t>
    </rPh>
    <rPh sb="3" eb="4">
      <t>ケイ</t>
    </rPh>
    <phoneticPr fontId="3"/>
  </si>
  <si>
    <t>総  計</t>
    <rPh sb="0" eb="4">
      <t>ソウケイ</t>
    </rPh>
    <phoneticPr fontId="3"/>
  </si>
  <si>
    <t>（合売紙含む）</t>
    <rPh sb="1" eb="2">
      <t>ア</t>
    </rPh>
    <rPh sb="2" eb="3">
      <t>ウ</t>
    </rPh>
    <rPh sb="3" eb="4">
      <t>シ</t>
    </rPh>
    <rPh sb="4" eb="5">
      <t>フク</t>
    </rPh>
    <phoneticPr fontId="3"/>
  </si>
  <si>
    <t>朝毎読経</t>
    <rPh sb="0" eb="1">
      <t>アサ</t>
    </rPh>
    <rPh sb="1" eb="2">
      <t>マイ</t>
    </rPh>
    <rPh sb="2" eb="3">
      <t>ヨミ</t>
    </rPh>
    <rPh sb="3" eb="4">
      <t>ケイ</t>
    </rPh>
    <phoneticPr fontId="3"/>
  </si>
  <si>
    <t>朝毎読経</t>
    <rPh sb="0" eb="1">
      <t>アサ</t>
    </rPh>
    <rPh sb="1" eb="2">
      <t>マイ</t>
    </rPh>
    <rPh sb="2" eb="3">
      <t>ヨ</t>
    </rPh>
    <rPh sb="3" eb="4">
      <t>ケイ</t>
    </rPh>
    <phoneticPr fontId="3"/>
  </si>
  <si>
    <t>西都中央</t>
    <rPh sb="0" eb="2">
      <t>サイト</t>
    </rPh>
    <rPh sb="2" eb="4">
      <t>チュウオウ</t>
    </rPh>
    <phoneticPr fontId="3"/>
  </si>
  <si>
    <t>西都北部</t>
    <rPh sb="0" eb="2">
      <t>サイト</t>
    </rPh>
    <rPh sb="2" eb="4">
      <t>ホクブ</t>
    </rPh>
    <phoneticPr fontId="3"/>
  </si>
  <si>
    <t>西都西部</t>
    <rPh sb="0" eb="2">
      <t>サイト</t>
    </rPh>
    <rPh sb="2" eb="4">
      <t>セイブ</t>
    </rPh>
    <phoneticPr fontId="3"/>
  </si>
  <si>
    <t>折込日</t>
    <rPh sb="0" eb="2">
      <t>オリコミ</t>
    </rPh>
    <rPh sb="2" eb="3">
      <t>ビ</t>
    </rPh>
    <phoneticPr fontId="3"/>
  </si>
  <si>
    <t>広告主</t>
    <rPh sb="0" eb="3">
      <t>コウコクヌシ</t>
    </rPh>
    <phoneticPr fontId="3"/>
  </si>
  <si>
    <t>サイズ</t>
    <phoneticPr fontId="3"/>
  </si>
  <si>
    <t>担当者</t>
    <rPh sb="0" eb="3">
      <t>タントウシャ</t>
    </rPh>
    <phoneticPr fontId="3"/>
  </si>
  <si>
    <t>連絡先</t>
    <rPh sb="0" eb="3">
      <t>レンラクサキ</t>
    </rPh>
    <phoneticPr fontId="3"/>
  </si>
  <si>
    <t>部 数</t>
    <phoneticPr fontId="3"/>
  </si>
  <si>
    <t>折込数</t>
    <rPh sb="0" eb="2">
      <t>オリコミ</t>
    </rPh>
    <rPh sb="2" eb="3">
      <t>スウ</t>
    </rPh>
    <phoneticPr fontId="3"/>
  </si>
  <si>
    <t>〒880-0812　宮崎市高千穂通２丁目５番２５号　　TEL 0985-24-6541 / FAX 0985-24-6570</t>
  </si>
  <si>
    <t>（株）宮日サービスセンター</t>
    <phoneticPr fontId="3"/>
  </si>
  <si>
    <t>［宮崎日日新聞　折込申込書］</t>
    <rPh sb="1" eb="7">
      <t>ミヤニチ</t>
    </rPh>
    <rPh sb="8" eb="10">
      <t>オリコミ</t>
    </rPh>
    <rPh sb="10" eb="13">
      <t>モウシコミショ</t>
    </rPh>
    <phoneticPr fontId="3"/>
  </si>
  <si>
    <t>経</t>
    <rPh sb="0" eb="1">
      <t>ケイ</t>
    </rPh>
    <phoneticPr fontId="3"/>
  </si>
  <si>
    <t>広 瀬 北</t>
    <rPh sb="0" eb="1">
      <t>ヒロ</t>
    </rPh>
    <rPh sb="2" eb="3">
      <t>セ</t>
    </rPh>
    <rPh sb="4" eb="5">
      <t>キタ</t>
    </rPh>
    <phoneticPr fontId="3"/>
  </si>
  <si>
    <t>朝</t>
    <rPh sb="0" eb="1">
      <t>ア</t>
    </rPh>
    <phoneticPr fontId="3"/>
  </si>
  <si>
    <t>おおつか</t>
  </si>
  <si>
    <t>朝毎経</t>
    <rPh sb="0" eb="1">
      <t>ア</t>
    </rPh>
    <rPh sb="1" eb="2">
      <t>マ</t>
    </rPh>
    <rPh sb="2" eb="3">
      <t>ケ</t>
    </rPh>
    <phoneticPr fontId="3"/>
  </si>
  <si>
    <t>吉 村 町</t>
    <rPh sb="0" eb="1">
      <t>ヨシ</t>
    </rPh>
    <rPh sb="2" eb="3">
      <t>ムラ</t>
    </rPh>
    <rPh sb="4" eb="5">
      <t>マチ</t>
    </rPh>
    <phoneticPr fontId="3"/>
  </si>
  <si>
    <t>きりしま</t>
  </si>
  <si>
    <t>朝毎読経</t>
    <rPh sb="0" eb="1">
      <t>アサ</t>
    </rPh>
    <rPh sb="1" eb="2">
      <t>マ</t>
    </rPh>
    <rPh sb="2" eb="3">
      <t>ヨミ</t>
    </rPh>
    <rPh sb="3" eb="4">
      <t>ケイ</t>
    </rPh>
    <phoneticPr fontId="3"/>
  </si>
  <si>
    <t>都城南部</t>
    <rPh sb="0" eb="2">
      <t>ミヤコノジョウ</t>
    </rPh>
    <rPh sb="2" eb="4">
      <t>ナンブ</t>
    </rPh>
    <phoneticPr fontId="3"/>
  </si>
  <si>
    <t>毎経</t>
    <rPh sb="0" eb="1">
      <t>マ</t>
    </rPh>
    <rPh sb="1" eb="2">
      <t>ケイ</t>
    </rPh>
    <phoneticPr fontId="3"/>
  </si>
  <si>
    <t>経</t>
    <rPh sb="0" eb="1">
      <t>キョウ</t>
    </rPh>
    <phoneticPr fontId="3"/>
  </si>
  <si>
    <t>読経</t>
    <rPh sb="0" eb="1">
      <t>ヨ</t>
    </rPh>
    <rPh sb="1" eb="2">
      <t>ケイ</t>
    </rPh>
    <phoneticPr fontId="3"/>
  </si>
  <si>
    <t>朝毎経</t>
    <rPh sb="0" eb="1">
      <t>ア</t>
    </rPh>
    <rPh sb="1" eb="2">
      <t>マ</t>
    </rPh>
    <rPh sb="2" eb="3">
      <t>ケイ</t>
    </rPh>
    <phoneticPr fontId="3"/>
  </si>
  <si>
    <t>朝毎読経</t>
    <rPh sb="0" eb="1">
      <t>ア</t>
    </rPh>
    <rPh sb="1" eb="2">
      <t>マ</t>
    </rPh>
    <rPh sb="2" eb="3">
      <t>ヨ</t>
    </rPh>
    <rPh sb="3" eb="4">
      <t>ケ</t>
    </rPh>
    <phoneticPr fontId="3"/>
  </si>
  <si>
    <t>朝読経</t>
    <rPh sb="0" eb="1">
      <t>アサ</t>
    </rPh>
    <rPh sb="1" eb="2">
      <t>ドク</t>
    </rPh>
    <rPh sb="2" eb="3">
      <t>ケイ</t>
    </rPh>
    <phoneticPr fontId="3"/>
  </si>
  <si>
    <t>宮崎東部</t>
    <rPh sb="0" eb="2">
      <t>ミヤザキ</t>
    </rPh>
    <rPh sb="2" eb="4">
      <t>トウブ</t>
    </rPh>
    <phoneticPr fontId="3"/>
  </si>
  <si>
    <t>宮崎東部</t>
    <rPh sb="0" eb="2">
      <t>ミヤザキ</t>
    </rPh>
    <rPh sb="2" eb="4">
      <t>トウブ</t>
    </rPh>
    <phoneticPr fontId="3"/>
  </si>
  <si>
    <t>朝毎読経</t>
    <rPh sb="0" eb="1">
      <t>アサ</t>
    </rPh>
    <rPh sb="1" eb="2">
      <t>マイ</t>
    </rPh>
    <rPh sb="2" eb="3">
      <t>ドク</t>
    </rPh>
    <rPh sb="3" eb="4">
      <t>ケイ</t>
    </rPh>
    <phoneticPr fontId="3"/>
  </si>
  <si>
    <t>毎読経</t>
    <rPh sb="0" eb="1">
      <t>マイ</t>
    </rPh>
    <rPh sb="1" eb="2">
      <t>ドク</t>
    </rPh>
    <rPh sb="2" eb="3">
      <t>キョウ</t>
    </rPh>
    <phoneticPr fontId="3"/>
  </si>
  <si>
    <t>朝毎読経</t>
    <rPh sb="0" eb="1">
      <t>アサ</t>
    </rPh>
    <rPh sb="1" eb="2">
      <t>マ</t>
    </rPh>
    <rPh sb="2" eb="3">
      <t>ヨ</t>
    </rPh>
    <rPh sb="3" eb="4">
      <t>ケイ</t>
    </rPh>
    <phoneticPr fontId="3"/>
  </si>
  <si>
    <t>毎読経</t>
    <rPh sb="0" eb="1">
      <t>マイ</t>
    </rPh>
    <rPh sb="1" eb="2">
      <t>ヨ</t>
    </rPh>
    <rPh sb="2" eb="3">
      <t>ケイ</t>
    </rPh>
    <phoneticPr fontId="3"/>
  </si>
  <si>
    <t>（北川含む）</t>
    <rPh sb="1" eb="3">
      <t>キタガワ</t>
    </rPh>
    <rPh sb="3" eb="4">
      <t>フク</t>
    </rPh>
    <phoneticPr fontId="3"/>
  </si>
  <si>
    <t>朝経</t>
    <rPh sb="0" eb="1">
      <t>アサ</t>
    </rPh>
    <rPh sb="1" eb="2">
      <t>ケイ</t>
    </rPh>
    <phoneticPr fontId="3"/>
  </si>
  <si>
    <t>朝毎経</t>
    <rPh sb="0" eb="1">
      <t>アサ</t>
    </rPh>
    <rPh sb="1" eb="2">
      <t>マイ</t>
    </rPh>
    <rPh sb="2" eb="3">
      <t>ケイ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</si>
</sst>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/m/d\(aaa\)"/>
  </numFmts>
  <fonts count="1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ＭＳ Ｐ明朝"/>
      <family val="1"/>
      <charset val="128"/>
    </font>
    <font>
      <sz val="9"/>
      <name val="ＭＳ 明朝"/>
      <family val="1"/>
      <charset val="128"/>
    </font>
    <font>
      <b/>
      <sz val="10"/>
      <name val="ＭＳ 明朝"/>
      <family val="1"/>
      <charset val="128"/>
    </font>
    <font>
      <b/>
      <sz val="10"/>
      <color indexed="9"/>
      <name val="ＭＳ 明朝"/>
      <family val="1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ゴシック"/>
      <family val="3"/>
      <charset val="128"/>
    </font>
    <font>
      <sz val="12"/>
      <name val="ＭＳ 明朝"/>
      <family val="1"/>
      <charset val="128"/>
    </font>
    <font>
      <sz val="13"/>
      <name val="ＭＳ Ｐゴシック"/>
      <family val="3"/>
      <charset val="128"/>
    </font>
    <font>
      <sz val="13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64">
    <xf numFmtId="0" fontId="0" fillId="0" borderId="0" xfId="0"/>
    <xf numFmtId="0" fontId="2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5" fillId="0" borderId="0" xfId="0" applyFont="1"/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0" borderId="7" xfId="0" applyFont="1" applyBorder="1"/>
    <xf numFmtId="0" fontId="4" fillId="0" borderId="8" xfId="0" applyFont="1" applyBorder="1"/>
    <xf numFmtId="0" fontId="4" fillId="0" borderId="8" xfId="0" applyFont="1" applyBorder="1" applyAlignment="1">
      <alignment horizontal="center" vertical="center"/>
    </xf>
    <xf numFmtId="0" fontId="4" fillId="0" borderId="9" xfId="0" applyFont="1" applyBorder="1"/>
    <xf numFmtId="0" fontId="5" fillId="0" borderId="10" xfId="0" applyFont="1" applyBorder="1"/>
    <xf numFmtId="0" fontId="7" fillId="0" borderId="11" xfId="0" applyFont="1" applyFill="1" applyBorder="1" applyAlignment="1">
      <alignment horizontal="center" vertical="center"/>
    </xf>
    <xf numFmtId="38" fontId="6" fillId="0" borderId="2" xfId="1" applyFont="1" applyBorder="1" applyAlignment="1">
      <alignment vertical="center"/>
    </xf>
    <xf numFmtId="0" fontId="6" fillId="0" borderId="3" xfId="0" applyFont="1" applyBorder="1"/>
    <xf numFmtId="38" fontId="6" fillId="0" borderId="4" xfId="1" applyFont="1" applyBorder="1" applyAlignment="1">
      <alignment vertical="center"/>
    </xf>
    <xf numFmtId="0" fontId="6" fillId="0" borderId="4" xfId="0" applyFont="1" applyBorder="1"/>
    <xf numFmtId="38" fontId="6" fillId="0" borderId="5" xfId="1" applyFont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38" fontId="6" fillId="0" borderId="13" xfId="1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38" fontId="6" fillId="0" borderId="15" xfId="1" applyFont="1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38" fontId="6" fillId="0" borderId="17" xfId="1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38" fontId="6" fillId="0" borderId="19" xfId="1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38" fontId="6" fillId="0" borderId="21" xfId="1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22" xfId="0" applyFont="1" applyBorder="1" applyAlignment="1">
      <alignment horizontal="center" vertical="center"/>
    </xf>
    <xf numFmtId="38" fontId="6" fillId="0" borderId="23" xfId="1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38" fontId="6" fillId="0" borderId="25" xfId="1" applyFont="1" applyBorder="1" applyAlignment="1">
      <alignment vertical="center"/>
    </xf>
    <xf numFmtId="0" fontId="7" fillId="0" borderId="16" xfId="0" applyFont="1" applyFill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38" fontId="6" fillId="0" borderId="27" xfId="1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38" fontId="6" fillId="0" borderId="29" xfId="1" applyFont="1" applyBorder="1" applyAlignment="1">
      <alignment vertical="center"/>
    </xf>
    <xf numFmtId="0" fontId="6" fillId="0" borderId="30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7" fillId="0" borderId="31" xfId="0" applyFont="1" applyFill="1" applyBorder="1" applyAlignment="1">
      <alignment horizontal="center" vertical="center"/>
    </xf>
    <xf numFmtId="38" fontId="6" fillId="0" borderId="32" xfId="1" applyFont="1" applyBorder="1" applyAlignment="1">
      <alignment vertical="center"/>
    </xf>
    <xf numFmtId="0" fontId="6" fillId="0" borderId="33" xfId="0" applyFont="1" applyBorder="1" applyAlignment="1">
      <alignment vertical="center"/>
    </xf>
    <xf numFmtId="38" fontId="6" fillId="0" borderId="34" xfId="1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35" xfId="0" applyFont="1" applyBorder="1" applyAlignment="1">
      <alignment vertical="center"/>
    </xf>
    <xf numFmtId="0" fontId="5" fillId="0" borderId="22" xfId="0" applyFont="1" applyBorder="1"/>
    <xf numFmtId="0" fontId="5" fillId="0" borderId="32" xfId="0" applyFont="1" applyBorder="1"/>
    <xf numFmtId="0" fontId="5" fillId="0" borderId="24" xfId="0" applyFont="1" applyBorder="1"/>
    <xf numFmtId="0" fontId="5" fillId="0" borderId="25" xfId="0" applyFont="1" applyBorder="1"/>
    <xf numFmtId="0" fontId="6" fillId="0" borderId="18" xfId="0" applyFont="1" applyBorder="1"/>
    <xf numFmtId="0" fontId="6" fillId="0" borderId="19" xfId="0" applyFont="1" applyBorder="1"/>
    <xf numFmtId="0" fontId="4" fillId="0" borderId="18" xfId="0" applyFont="1" applyBorder="1"/>
    <xf numFmtId="0" fontId="4" fillId="0" borderId="19" xfId="0" applyFont="1" applyBorder="1"/>
    <xf numFmtId="0" fontId="5" fillId="0" borderId="28" xfId="0" applyFont="1" applyBorder="1"/>
    <xf numFmtId="0" fontId="5" fillId="0" borderId="29" xfId="0" applyFont="1" applyBorder="1"/>
    <xf numFmtId="0" fontId="6" fillId="0" borderId="1" xfId="0" applyFont="1" applyBorder="1" applyAlignment="1">
      <alignment horizontal="center" vertical="center" shrinkToFit="1"/>
    </xf>
    <xf numFmtId="0" fontId="6" fillId="0" borderId="21" xfId="0" applyFont="1" applyBorder="1" applyAlignment="1">
      <alignment horizontal="center" vertical="center"/>
    </xf>
    <xf numFmtId="0" fontId="8" fillId="2" borderId="21" xfId="0" applyFont="1" applyFill="1" applyBorder="1" applyAlignment="1">
      <alignment horizontal="center" vertical="center"/>
    </xf>
    <xf numFmtId="0" fontId="5" fillId="0" borderId="16" xfId="0" applyFont="1" applyBorder="1"/>
    <xf numFmtId="0" fontId="5" fillId="0" borderId="17" xfId="0" applyFont="1" applyBorder="1"/>
    <xf numFmtId="0" fontId="5" fillId="0" borderId="18" xfId="0" applyFont="1" applyBorder="1"/>
    <xf numFmtId="0" fontId="5" fillId="0" borderId="19" xfId="0" applyFont="1" applyBorder="1"/>
    <xf numFmtId="38" fontId="9" fillId="0" borderId="19" xfId="1" applyFont="1" applyBorder="1" applyAlignment="1">
      <alignment vertical="center"/>
    </xf>
    <xf numFmtId="0" fontId="8" fillId="2" borderId="35" xfId="0" applyFont="1" applyFill="1" applyBorder="1" applyAlignment="1">
      <alignment horizontal="center" vertical="center"/>
    </xf>
    <xf numFmtId="0" fontId="9" fillId="0" borderId="34" xfId="0" applyFont="1" applyBorder="1"/>
    <xf numFmtId="0" fontId="5" fillId="0" borderId="0" xfId="0" applyFont="1" applyBorder="1"/>
    <xf numFmtId="0" fontId="4" fillId="0" borderId="0" xfId="0" applyFont="1" applyBorder="1"/>
    <xf numFmtId="0" fontId="6" fillId="0" borderId="0" xfId="0" applyFont="1" applyBorder="1" applyAlignment="1">
      <alignment horizontal="center" vertical="center"/>
    </xf>
    <xf numFmtId="38" fontId="6" fillId="0" borderId="0" xfId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38" fontId="6" fillId="0" borderId="19" xfId="1" applyFont="1" applyFill="1" applyBorder="1" applyAlignment="1">
      <alignment vertical="center"/>
    </xf>
    <xf numFmtId="38" fontId="6" fillId="0" borderId="15" xfId="1" applyFont="1" applyFill="1" applyBorder="1" applyAlignment="1">
      <alignment vertical="center"/>
    </xf>
    <xf numFmtId="38" fontId="6" fillId="0" borderId="21" xfId="1" applyFont="1" applyFill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6" fillId="0" borderId="16" xfId="0" applyFont="1" applyFill="1" applyBorder="1" applyAlignment="1">
      <alignment horizontal="center" vertical="center"/>
    </xf>
    <xf numFmtId="38" fontId="6" fillId="0" borderId="17" xfId="1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38" fontId="6" fillId="0" borderId="25" xfId="1" applyFont="1" applyFill="1" applyBorder="1" applyAlignment="1">
      <alignment vertical="center"/>
    </xf>
    <xf numFmtId="0" fontId="10" fillId="0" borderId="39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38" fontId="6" fillId="0" borderId="3" xfId="1" applyFont="1" applyBorder="1" applyAlignment="1" applyProtection="1">
      <alignment horizontal="right" vertical="center"/>
      <protection hidden="1"/>
    </xf>
    <xf numFmtId="38" fontId="6" fillId="0" borderId="4" xfId="1" applyFont="1" applyBorder="1" applyAlignment="1">
      <alignment horizontal="right" vertical="center"/>
    </xf>
    <xf numFmtId="38" fontId="6" fillId="0" borderId="5" xfId="1" applyFont="1" applyBorder="1" applyAlignment="1">
      <alignment horizontal="right" vertical="center"/>
    </xf>
    <xf numFmtId="38" fontId="6" fillId="0" borderId="43" xfId="1" applyFont="1" applyBorder="1" applyAlignment="1" applyProtection="1">
      <alignment vertical="center"/>
      <protection locked="0"/>
    </xf>
    <xf numFmtId="38" fontId="6" fillId="0" borderId="15" xfId="1" applyFont="1" applyBorder="1" applyAlignment="1">
      <alignment horizontal="right" vertical="center"/>
    </xf>
    <xf numFmtId="38" fontId="6" fillId="0" borderId="18" xfId="1" applyFont="1" applyBorder="1" applyAlignment="1" applyProtection="1">
      <alignment vertical="center"/>
      <protection locked="0"/>
    </xf>
    <xf numFmtId="38" fontId="6" fillId="0" borderId="19" xfId="1" applyFont="1" applyBorder="1" applyAlignment="1">
      <alignment horizontal="right" vertical="center"/>
    </xf>
    <xf numFmtId="38" fontId="6" fillId="0" borderId="14" xfId="1" applyFont="1" applyBorder="1" applyAlignment="1" applyProtection="1">
      <alignment vertical="center"/>
      <protection locked="0"/>
    </xf>
    <xf numFmtId="38" fontId="6" fillId="0" borderId="21" xfId="1" applyFont="1" applyBorder="1" applyAlignment="1">
      <alignment horizontal="right" vertical="center"/>
    </xf>
    <xf numFmtId="38" fontId="6" fillId="0" borderId="19" xfId="1" applyFont="1" applyFill="1" applyBorder="1" applyAlignment="1">
      <alignment horizontal="right" vertical="center"/>
    </xf>
    <xf numFmtId="38" fontId="6" fillId="0" borderId="30" xfId="1" applyFont="1" applyBorder="1" applyAlignment="1">
      <alignment horizontal="right" vertical="center"/>
    </xf>
    <xf numFmtId="38" fontId="6" fillId="0" borderId="25" xfId="1" applyFont="1" applyBorder="1" applyAlignment="1">
      <alignment horizontal="right" vertical="center"/>
    </xf>
    <xf numFmtId="38" fontId="6" fillId="0" borderId="18" xfId="1" applyFont="1" applyBorder="1" applyAlignment="1">
      <alignment horizontal="right" vertical="center"/>
    </xf>
    <xf numFmtId="38" fontId="6" fillId="0" borderId="44" xfId="1" applyFont="1" applyBorder="1" applyAlignment="1">
      <alignment horizontal="right" vertical="center"/>
    </xf>
    <xf numFmtId="38" fontId="6" fillId="0" borderId="29" xfId="1" applyFont="1" applyBorder="1" applyAlignment="1">
      <alignment horizontal="right" vertical="center"/>
    </xf>
    <xf numFmtId="38" fontId="6" fillId="0" borderId="30" xfId="1" applyFont="1" applyBorder="1" applyAlignment="1" applyProtection="1">
      <alignment vertical="center"/>
      <protection locked="0"/>
    </xf>
    <xf numFmtId="38" fontId="6" fillId="0" borderId="25" xfId="1" applyFont="1" applyFill="1" applyBorder="1" applyAlignment="1">
      <alignment horizontal="right" vertical="center"/>
    </xf>
    <xf numFmtId="38" fontId="6" fillId="0" borderId="14" xfId="1" applyFont="1" applyBorder="1" applyAlignment="1" applyProtection="1">
      <alignment horizontal="right" vertical="center"/>
      <protection locked="0"/>
    </xf>
    <xf numFmtId="38" fontId="6" fillId="0" borderId="33" xfId="1" applyFont="1" applyBorder="1" applyAlignment="1">
      <alignment horizontal="right" vertical="center"/>
    </xf>
    <xf numFmtId="38" fontId="6" fillId="0" borderId="34" xfId="1" applyFont="1" applyBorder="1" applyAlignment="1">
      <alignment horizontal="right" vertical="center"/>
    </xf>
    <xf numFmtId="0" fontId="5" fillId="0" borderId="45" xfId="0" applyFont="1" applyBorder="1"/>
    <xf numFmtId="38" fontId="6" fillId="0" borderId="21" xfId="1" applyFont="1" applyFill="1" applyBorder="1" applyAlignment="1">
      <alignment horizontal="right" vertical="center"/>
    </xf>
    <xf numFmtId="0" fontId="5" fillId="0" borderId="21" xfId="0" applyFont="1" applyBorder="1"/>
    <xf numFmtId="0" fontId="5" fillId="0" borderId="33" xfId="0" applyFont="1" applyBorder="1"/>
    <xf numFmtId="38" fontId="6" fillId="0" borderId="2" xfId="1" applyFont="1" applyBorder="1" applyAlignment="1">
      <alignment horizontal="right" vertical="center"/>
    </xf>
    <xf numFmtId="38" fontId="6" fillId="0" borderId="37" xfId="1" applyFont="1" applyBorder="1" applyAlignment="1" applyProtection="1">
      <alignment vertical="center"/>
      <protection locked="0"/>
    </xf>
    <xf numFmtId="38" fontId="6" fillId="0" borderId="38" xfId="1" applyFont="1" applyFill="1" applyBorder="1" applyAlignment="1">
      <alignment horizontal="right" vertical="center"/>
    </xf>
    <xf numFmtId="0" fontId="6" fillId="0" borderId="19" xfId="0" applyFont="1" applyBorder="1" applyAlignment="1">
      <alignment horizontal="right" vertical="center"/>
    </xf>
    <xf numFmtId="0" fontId="5" fillId="0" borderId="23" xfId="0" applyFont="1" applyBorder="1"/>
    <xf numFmtId="38" fontId="6" fillId="0" borderId="15" xfId="1" applyFont="1" applyFill="1" applyBorder="1" applyAlignment="1">
      <alignment horizontal="right" vertical="center"/>
    </xf>
    <xf numFmtId="38" fontId="6" fillId="0" borderId="18" xfId="1" applyFont="1" applyBorder="1" applyAlignment="1" applyProtection="1">
      <alignment horizontal="right" vertical="center"/>
      <protection hidden="1"/>
    </xf>
    <xf numFmtId="0" fontId="5" fillId="0" borderId="26" xfId="0" applyFont="1" applyBorder="1"/>
    <xf numFmtId="0" fontId="5" fillId="0" borderId="46" xfId="0" applyFont="1" applyBorder="1"/>
    <xf numFmtId="38" fontId="5" fillId="0" borderId="33" xfId="1" applyFont="1" applyBorder="1" applyAlignment="1">
      <alignment horizontal="right" vertical="center"/>
    </xf>
    <xf numFmtId="0" fontId="5" fillId="0" borderId="34" xfId="0" applyFont="1" applyBorder="1" applyAlignment="1">
      <alignment horizontal="right" vertical="center"/>
    </xf>
    <xf numFmtId="38" fontId="6" fillId="0" borderId="33" xfId="1" applyFont="1" applyBorder="1" applyAlignment="1" applyProtection="1">
      <alignment vertical="center"/>
      <protection locked="0"/>
    </xf>
    <xf numFmtId="38" fontId="6" fillId="0" borderId="33" xfId="1" applyFont="1" applyBorder="1" applyAlignment="1" applyProtection="1">
      <alignment horizontal="right" vertical="center"/>
      <protection hidden="1"/>
    </xf>
    <xf numFmtId="38" fontId="6" fillId="0" borderId="43" xfId="1" applyFont="1" applyBorder="1" applyAlignment="1" applyProtection="1">
      <alignment horizontal="right" vertical="center"/>
      <protection hidden="1"/>
    </xf>
    <xf numFmtId="38" fontId="6" fillId="0" borderId="45" xfId="1" applyFont="1" applyBorder="1" applyAlignment="1">
      <alignment horizontal="right" vertical="center"/>
    </xf>
    <xf numFmtId="38" fontId="6" fillId="0" borderId="35" xfId="1" applyFont="1" applyBorder="1" applyAlignment="1">
      <alignment vertical="center"/>
    </xf>
    <xf numFmtId="0" fontId="5" fillId="0" borderId="35" xfId="0" applyFont="1" applyBorder="1"/>
    <xf numFmtId="0" fontId="5" fillId="0" borderId="34" xfId="0" applyFont="1" applyBorder="1"/>
    <xf numFmtId="0" fontId="6" fillId="0" borderId="46" xfId="0" applyFont="1" applyBorder="1" applyAlignment="1">
      <alignment horizontal="center" vertical="center"/>
    </xf>
    <xf numFmtId="38" fontId="6" fillId="0" borderId="2" xfId="1" applyFont="1" applyFill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0" fontId="6" fillId="0" borderId="12" xfId="0" applyFont="1" applyFill="1" applyBorder="1" applyAlignment="1">
      <alignment horizontal="center" vertical="center"/>
    </xf>
    <xf numFmtId="38" fontId="6" fillId="0" borderId="13" xfId="1" applyFont="1" applyFill="1" applyBorder="1" applyAlignment="1">
      <alignment vertical="center"/>
    </xf>
    <xf numFmtId="38" fontId="6" fillId="0" borderId="20" xfId="1" applyFont="1" applyFill="1" applyBorder="1" applyAlignment="1">
      <alignment vertical="center"/>
    </xf>
    <xf numFmtId="0" fontId="6" fillId="0" borderId="26" xfId="0" applyFont="1" applyFill="1" applyBorder="1" applyAlignment="1">
      <alignment horizontal="center" vertical="center"/>
    </xf>
    <xf numFmtId="38" fontId="6" fillId="0" borderId="36" xfId="1" applyFont="1" applyFill="1" applyBorder="1" applyAlignment="1">
      <alignment vertical="center"/>
    </xf>
    <xf numFmtId="0" fontId="6" fillId="0" borderId="37" xfId="0" applyFont="1" applyFill="1" applyBorder="1" applyAlignment="1">
      <alignment vertical="center"/>
    </xf>
    <xf numFmtId="38" fontId="6" fillId="0" borderId="38" xfId="1" applyFont="1" applyFill="1" applyBorder="1" applyAlignment="1">
      <alignment vertical="center"/>
    </xf>
    <xf numFmtId="0" fontId="6" fillId="0" borderId="22" xfId="0" applyFont="1" applyFill="1" applyBorder="1" applyAlignment="1">
      <alignment horizontal="center" vertical="center"/>
    </xf>
    <xf numFmtId="38" fontId="6" fillId="0" borderId="23" xfId="1" applyFont="1" applyFill="1" applyBorder="1" applyAlignment="1">
      <alignment vertical="center"/>
    </xf>
    <xf numFmtId="0" fontId="6" fillId="0" borderId="30" xfId="0" applyFont="1" applyFill="1" applyBorder="1" applyAlignment="1">
      <alignment vertical="center"/>
    </xf>
    <xf numFmtId="0" fontId="6" fillId="0" borderId="21" xfId="0" applyFont="1" applyFill="1" applyBorder="1" applyAlignment="1">
      <alignment vertical="center"/>
    </xf>
    <xf numFmtId="0" fontId="14" fillId="0" borderId="39" xfId="0" applyFont="1" applyBorder="1" applyAlignment="1">
      <alignment horizontal="center" vertical="center"/>
    </xf>
    <xf numFmtId="38" fontId="6" fillId="0" borderId="43" xfId="1" applyFont="1" applyBorder="1"/>
    <xf numFmtId="0" fontId="12" fillId="0" borderId="0" xfId="0" applyFont="1" applyBorder="1" applyAlignment="1">
      <alignment horizontal="right"/>
    </xf>
    <xf numFmtId="0" fontId="9" fillId="0" borderId="0" xfId="0" applyFont="1" applyAlignment="1">
      <alignment horizontal="right" vertical="top"/>
    </xf>
    <xf numFmtId="0" fontId="11" fillId="0" borderId="0" xfId="0" applyFont="1" applyAlignment="1">
      <alignment horizontal="right" vertical="top"/>
    </xf>
    <xf numFmtId="0" fontId="6" fillId="0" borderId="12" xfId="0" applyFont="1" applyFill="1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0" fontId="4" fillId="0" borderId="0" xfId="0" applyFont="1" applyBorder="1" applyAlignment="1">
      <alignment horizontal="right" vertical="center"/>
    </xf>
    <xf numFmtId="0" fontId="6" fillId="0" borderId="12" xfId="0" applyFont="1" applyFill="1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6" fillId="0" borderId="3" xfId="0" applyNumberFormat="1" applyFont="1" applyBorder="1" applyAlignment="1">
      <alignment horizontal="center" vertical="center"/>
    </xf>
    <xf numFmtId="0" fontId="0" fillId="0" borderId="2" xfId="0" applyNumberForma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76" fontId="10" fillId="0" borderId="40" xfId="0" applyNumberFormat="1" applyFont="1" applyBorder="1" applyAlignment="1" applyProtection="1">
      <alignment horizontal="center" vertical="center"/>
      <protection locked="0"/>
    </xf>
    <xf numFmtId="0" fontId="0" fillId="0" borderId="42" xfId="0" applyBorder="1" applyAlignment="1">
      <alignment horizontal="center" vertical="center"/>
    </xf>
    <xf numFmtId="0" fontId="13" fillId="0" borderId="40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14" fillId="0" borderId="40" xfId="0" applyFont="1" applyBorder="1" applyAlignment="1" applyProtection="1">
      <alignment horizontal="center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7"/>
  <sheetViews>
    <sheetView tabSelected="1" topLeftCell="A13" zoomScaleNormal="100" zoomScalePageLayoutView="110" workbookViewId="0">
      <selection activeCell="O43" sqref="O43"/>
    </sheetView>
  </sheetViews>
  <sheetFormatPr defaultColWidth="8.875" defaultRowHeight="13.5"/>
  <cols>
    <col min="1" max="1" width="8.75" style="3" customWidth="1"/>
    <col min="2" max="2" width="6.75" style="3" customWidth="1"/>
    <col min="3" max="3" width="8.75" style="3" customWidth="1"/>
    <col min="4" max="4" width="6.75" style="3" customWidth="1"/>
    <col min="5" max="5" width="8.75" style="3" customWidth="1"/>
    <col min="6" max="6" width="6.75" style="3" customWidth="1"/>
    <col min="7" max="7" width="8.75" style="3" customWidth="1"/>
    <col min="8" max="8" width="6.75" style="3" customWidth="1"/>
    <col min="9" max="9" width="8.75" style="3" customWidth="1"/>
    <col min="10" max="10" width="6.75" style="3" customWidth="1"/>
    <col min="11" max="11" width="8.75" style="3" customWidth="1"/>
    <col min="12" max="12" width="6.875" style="3" customWidth="1"/>
    <col min="13" max="16384" width="8.875" style="3"/>
  </cols>
  <sheetData>
    <row r="1" spans="1:12" ht="17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>
      <c r="I3" s="150" t="s">
        <v>1</v>
      </c>
      <c r="J3" s="150"/>
      <c r="K3" s="150"/>
      <c r="L3" s="150"/>
    </row>
    <row r="4" spans="1:12" ht="12.75" customHeight="1">
      <c r="A4" s="4" t="s">
        <v>2</v>
      </c>
      <c r="B4" s="5" t="s">
        <v>3</v>
      </c>
      <c r="C4" s="6" t="s">
        <v>4</v>
      </c>
      <c r="D4" s="5" t="s">
        <v>3</v>
      </c>
      <c r="E4" s="6" t="s">
        <v>2</v>
      </c>
      <c r="F4" s="5" t="s">
        <v>3</v>
      </c>
      <c r="G4" s="6" t="s">
        <v>4</v>
      </c>
      <c r="H4" s="5" t="s">
        <v>3</v>
      </c>
      <c r="I4" s="6" t="s">
        <v>2</v>
      </c>
      <c r="J4" s="5" t="s">
        <v>3</v>
      </c>
      <c r="K4" s="7" t="s">
        <v>4</v>
      </c>
      <c r="L4" s="8" t="s">
        <v>3</v>
      </c>
    </row>
    <row r="5" spans="1:12" ht="12.75" customHeight="1" thickBot="1">
      <c r="A5" s="9"/>
      <c r="B5" s="10"/>
      <c r="C5" s="11"/>
      <c r="D5" s="10"/>
      <c r="E5" s="12"/>
      <c r="F5" s="10"/>
      <c r="G5" s="11"/>
      <c r="H5" s="10"/>
      <c r="I5" s="12"/>
      <c r="J5" s="10"/>
      <c r="K5" s="13"/>
      <c r="L5" s="14"/>
    </row>
    <row r="6" spans="1:12" ht="12.75" customHeight="1" thickTop="1" thickBot="1">
      <c r="A6" s="15" t="s">
        <v>5</v>
      </c>
      <c r="B6" s="16">
        <f>SUM(B7:B16)</f>
        <v>7490</v>
      </c>
      <c r="C6" s="17"/>
      <c r="D6" s="18">
        <f>SUM(D7:D16)</f>
        <v>856</v>
      </c>
      <c r="E6" s="15" t="s">
        <v>6</v>
      </c>
      <c r="F6" s="16">
        <f>SUM(F7:F25)</f>
        <v>28120</v>
      </c>
      <c r="G6" s="17"/>
      <c r="H6" s="18">
        <f>SUM(H7:H25)</f>
        <v>1451</v>
      </c>
      <c r="I6" s="15" t="s">
        <v>7</v>
      </c>
      <c r="J6" s="16">
        <f>SUM(J7:J9)</f>
        <v>5100</v>
      </c>
      <c r="K6" s="19"/>
      <c r="L6" s="20">
        <f>SUM(L7:L9)</f>
        <v>316</v>
      </c>
    </row>
    <row r="7" spans="1:12" ht="12.75" customHeight="1" thickTop="1">
      <c r="A7" s="132" t="s">
        <v>8</v>
      </c>
      <c r="B7" s="133">
        <v>1670</v>
      </c>
      <c r="C7" s="23" t="s">
        <v>20</v>
      </c>
      <c r="D7" s="24">
        <v>169</v>
      </c>
      <c r="E7" s="25" t="s">
        <v>9</v>
      </c>
      <c r="F7" s="26">
        <v>2535</v>
      </c>
      <c r="G7" s="27" t="s">
        <v>150</v>
      </c>
      <c r="H7" s="28">
        <v>155</v>
      </c>
      <c r="I7" s="21" t="s">
        <v>10</v>
      </c>
      <c r="J7" s="22">
        <v>3800</v>
      </c>
      <c r="K7" s="29" t="s">
        <v>20</v>
      </c>
      <c r="L7" s="24">
        <v>196</v>
      </c>
    </row>
    <row r="8" spans="1:12" ht="12.75" customHeight="1">
      <c r="A8" s="148" t="s">
        <v>162</v>
      </c>
      <c r="B8" s="149"/>
      <c r="E8" s="25" t="s">
        <v>12</v>
      </c>
      <c r="F8" s="26">
        <v>3660</v>
      </c>
      <c r="G8" s="27" t="s">
        <v>151</v>
      </c>
      <c r="H8" s="30">
        <v>80</v>
      </c>
      <c r="I8" s="25" t="s">
        <v>13</v>
      </c>
      <c r="J8" s="26">
        <v>1300</v>
      </c>
      <c r="K8" s="31" t="s">
        <v>127</v>
      </c>
      <c r="L8" s="74">
        <v>120</v>
      </c>
    </row>
    <row r="9" spans="1:12" ht="12.75" customHeight="1">
      <c r="A9" s="78" t="s">
        <v>11</v>
      </c>
      <c r="B9" s="79">
        <v>1510</v>
      </c>
      <c r="C9" s="27" t="s">
        <v>141</v>
      </c>
      <c r="D9" s="28">
        <v>140</v>
      </c>
      <c r="E9" s="25" t="s">
        <v>15</v>
      </c>
      <c r="F9" s="26">
        <v>2250</v>
      </c>
      <c r="G9" s="27" t="s">
        <v>151</v>
      </c>
      <c r="H9" s="30">
        <v>115</v>
      </c>
      <c r="I9" s="32"/>
      <c r="J9" s="33"/>
      <c r="K9" s="34"/>
      <c r="L9" s="35"/>
    </row>
    <row r="10" spans="1:12" ht="12.75" customHeight="1">
      <c r="A10" s="78" t="s">
        <v>14</v>
      </c>
      <c r="B10" s="79">
        <v>890</v>
      </c>
      <c r="C10" s="27" t="s">
        <v>141</v>
      </c>
      <c r="D10" s="28">
        <v>70</v>
      </c>
      <c r="E10" s="25" t="s">
        <v>17</v>
      </c>
      <c r="F10" s="26">
        <v>2325</v>
      </c>
      <c r="G10" s="27" t="s">
        <v>151</v>
      </c>
      <c r="H10" s="28">
        <v>70</v>
      </c>
      <c r="I10" s="36"/>
      <c r="J10" s="26"/>
      <c r="K10" s="31"/>
      <c r="L10" s="28"/>
    </row>
    <row r="11" spans="1:12" ht="12.75" customHeight="1" thickBot="1">
      <c r="A11" s="78" t="s">
        <v>16</v>
      </c>
      <c r="B11" s="79">
        <v>1660</v>
      </c>
      <c r="C11" s="27" t="s">
        <v>152</v>
      </c>
      <c r="D11" s="74">
        <v>205</v>
      </c>
      <c r="E11" s="25" t="s">
        <v>149</v>
      </c>
      <c r="F11" s="26">
        <v>2290</v>
      </c>
      <c r="G11" s="27" t="s">
        <v>151</v>
      </c>
      <c r="H11" s="28">
        <v>75</v>
      </c>
      <c r="I11" s="37"/>
      <c r="J11" s="38"/>
      <c r="K11" s="39"/>
      <c r="L11" s="40"/>
    </row>
    <row r="12" spans="1:12" ht="12.75" customHeight="1" thickTop="1" thickBot="1">
      <c r="A12" s="78" t="s">
        <v>18</v>
      </c>
      <c r="B12" s="79">
        <v>1070</v>
      </c>
      <c r="C12" s="27" t="s">
        <v>141</v>
      </c>
      <c r="D12" s="28">
        <v>50</v>
      </c>
      <c r="E12" s="25" t="s">
        <v>21</v>
      </c>
      <c r="F12" s="26">
        <v>1210</v>
      </c>
      <c r="G12" s="27" t="s">
        <v>39</v>
      </c>
      <c r="H12" s="28">
        <v>39</v>
      </c>
      <c r="I12" s="15" t="s">
        <v>22</v>
      </c>
      <c r="J12" s="16">
        <f>SUM(J13:J26)</f>
        <v>26835</v>
      </c>
      <c r="K12" s="42"/>
      <c r="L12" s="20">
        <f>SUM(L13:L26)</f>
        <v>3612</v>
      </c>
    </row>
    <row r="13" spans="1:12" ht="12.75" customHeight="1" thickTop="1">
      <c r="A13" s="139" t="s">
        <v>19</v>
      </c>
      <c r="B13" s="140">
        <v>90</v>
      </c>
      <c r="C13" s="41" t="s">
        <v>126</v>
      </c>
      <c r="D13" s="82">
        <v>72</v>
      </c>
      <c r="E13" s="25" t="s">
        <v>24</v>
      </c>
      <c r="F13" s="26">
        <v>310</v>
      </c>
      <c r="G13" s="27" t="s">
        <v>25</v>
      </c>
      <c r="H13" s="74">
        <v>25</v>
      </c>
      <c r="I13" s="21" t="s">
        <v>26</v>
      </c>
      <c r="J13" s="22">
        <v>3095</v>
      </c>
      <c r="K13" s="29" t="s">
        <v>20</v>
      </c>
      <c r="L13" s="24">
        <v>461</v>
      </c>
    </row>
    <row r="14" spans="1:12" ht="12.75" customHeight="1">
      <c r="A14" s="151" t="s">
        <v>23</v>
      </c>
      <c r="B14" s="152"/>
      <c r="C14" s="23"/>
      <c r="D14" s="24"/>
      <c r="E14" s="25" t="s">
        <v>28</v>
      </c>
      <c r="F14" s="26">
        <v>2390</v>
      </c>
      <c r="G14" s="27" t="s">
        <v>151</v>
      </c>
      <c r="H14" s="28">
        <v>210</v>
      </c>
      <c r="I14" s="25" t="s">
        <v>29</v>
      </c>
      <c r="J14" s="26">
        <v>2210</v>
      </c>
      <c r="K14" s="31" t="s">
        <v>20</v>
      </c>
      <c r="L14" s="28">
        <v>126</v>
      </c>
    </row>
    <row r="15" spans="1:12" ht="12.75" customHeight="1">
      <c r="A15" s="78" t="s">
        <v>27</v>
      </c>
      <c r="B15" s="79">
        <v>375</v>
      </c>
      <c r="C15" s="23" t="s">
        <v>127</v>
      </c>
      <c r="D15" s="75">
        <v>121</v>
      </c>
      <c r="E15" s="25" t="s">
        <v>31</v>
      </c>
      <c r="F15" s="26">
        <v>3060</v>
      </c>
      <c r="G15" s="27" t="s">
        <v>151</v>
      </c>
      <c r="H15" s="28">
        <v>95</v>
      </c>
      <c r="I15" s="25" t="s">
        <v>32</v>
      </c>
      <c r="J15" s="26">
        <v>1860</v>
      </c>
      <c r="K15" s="31" t="s">
        <v>20</v>
      </c>
      <c r="L15" s="28">
        <v>507</v>
      </c>
    </row>
    <row r="16" spans="1:12" ht="12.75" customHeight="1">
      <c r="A16" s="78" t="s">
        <v>30</v>
      </c>
      <c r="B16" s="79">
        <v>225</v>
      </c>
      <c r="C16" s="27" t="s">
        <v>20</v>
      </c>
      <c r="D16" s="28">
        <v>29</v>
      </c>
      <c r="E16" s="25"/>
      <c r="F16" s="26"/>
      <c r="G16" s="27"/>
      <c r="H16" s="28"/>
      <c r="I16" s="25" t="s">
        <v>33</v>
      </c>
      <c r="J16" s="26">
        <v>1210</v>
      </c>
      <c r="K16" s="31" t="s">
        <v>127</v>
      </c>
      <c r="L16" s="74">
        <v>78</v>
      </c>
    </row>
    <row r="17" spans="1:12" ht="12.75" customHeight="1">
      <c r="E17" s="21" t="s">
        <v>34</v>
      </c>
      <c r="F17" s="22">
        <v>1800</v>
      </c>
      <c r="G17" s="23" t="s">
        <v>158</v>
      </c>
      <c r="H17" s="24">
        <v>144</v>
      </c>
      <c r="I17" s="25" t="s">
        <v>35</v>
      </c>
      <c r="J17" s="26">
        <v>2260</v>
      </c>
      <c r="K17" s="31" t="s">
        <v>20</v>
      </c>
      <c r="L17" s="28">
        <v>342</v>
      </c>
    </row>
    <row r="18" spans="1:12" ht="12.75" customHeight="1" thickBot="1">
      <c r="A18" s="43"/>
      <c r="B18" s="44"/>
      <c r="C18" s="45"/>
      <c r="D18" s="46"/>
      <c r="E18" s="25" t="s">
        <v>36</v>
      </c>
      <c r="F18" s="26">
        <v>1590</v>
      </c>
      <c r="G18" s="27" t="s">
        <v>159</v>
      </c>
      <c r="H18" s="28">
        <v>134</v>
      </c>
      <c r="I18" s="132" t="s">
        <v>37</v>
      </c>
      <c r="J18" s="133">
        <v>2570</v>
      </c>
      <c r="K18" s="31" t="s">
        <v>20</v>
      </c>
      <c r="L18" s="75">
        <v>282</v>
      </c>
    </row>
    <row r="19" spans="1:12" ht="12.75" customHeight="1" thickTop="1" thickBot="1">
      <c r="A19" s="15" t="s">
        <v>38</v>
      </c>
      <c r="B19" s="16">
        <f>SUM(B20:B26)</f>
        <v>8980</v>
      </c>
      <c r="C19" s="47"/>
      <c r="D19" s="20">
        <f>SUM(D20:D26)</f>
        <v>558</v>
      </c>
      <c r="E19" s="25" t="s">
        <v>41</v>
      </c>
      <c r="F19" s="26">
        <v>2610</v>
      </c>
      <c r="G19" s="27" t="s">
        <v>20</v>
      </c>
      <c r="H19" s="28">
        <v>189</v>
      </c>
      <c r="I19" s="78" t="s">
        <v>142</v>
      </c>
      <c r="J19" s="79">
        <v>1260</v>
      </c>
      <c r="K19" s="31" t="s">
        <v>20</v>
      </c>
      <c r="L19" s="74">
        <v>179</v>
      </c>
    </row>
    <row r="20" spans="1:12" ht="12.75" customHeight="1" thickTop="1">
      <c r="A20" s="21" t="s">
        <v>40</v>
      </c>
      <c r="B20" s="22">
        <v>1725</v>
      </c>
      <c r="C20" s="23" t="s">
        <v>39</v>
      </c>
      <c r="D20" s="24">
        <v>147</v>
      </c>
      <c r="E20" s="25" t="s">
        <v>44</v>
      </c>
      <c r="F20" s="26">
        <v>2090</v>
      </c>
      <c r="G20" s="27" t="s">
        <v>20</v>
      </c>
      <c r="H20" s="28">
        <v>120</v>
      </c>
      <c r="I20" s="25" t="s">
        <v>42</v>
      </c>
      <c r="J20" s="26">
        <v>2940</v>
      </c>
      <c r="K20" s="31" t="s">
        <v>20</v>
      </c>
      <c r="L20" s="74">
        <v>504</v>
      </c>
    </row>
    <row r="21" spans="1:12" ht="12.75" customHeight="1">
      <c r="A21" s="25" t="s">
        <v>43</v>
      </c>
      <c r="B21" s="26">
        <v>1205</v>
      </c>
      <c r="C21" s="27" t="s">
        <v>141</v>
      </c>
      <c r="D21" s="28">
        <v>45</v>
      </c>
      <c r="E21" s="25"/>
      <c r="F21" s="26"/>
      <c r="G21" s="27"/>
      <c r="H21" s="28"/>
      <c r="I21" s="25" t="s">
        <v>45</v>
      </c>
      <c r="J21" s="26">
        <v>2190</v>
      </c>
      <c r="K21" s="31" t="s">
        <v>127</v>
      </c>
      <c r="L21" s="28">
        <v>181</v>
      </c>
    </row>
    <row r="22" spans="1:12" ht="12.75" customHeight="1">
      <c r="A22" s="25" t="s">
        <v>46</v>
      </c>
      <c r="B22" s="26">
        <v>2590</v>
      </c>
      <c r="C22" s="27" t="s">
        <v>39</v>
      </c>
      <c r="D22" s="28">
        <v>108</v>
      </c>
      <c r="E22" s="25"/>
      <c r="F22" s="26"/>
      <c r="G22" s="27"/>
      <c r="H22" s="28"/>
      <c r="I22" s="25" t="s">
        <v>47</v>
      </c>
      <c r="J22" s="26">
        <v>2630</v>
      </c>
      <c r="K22" s="31" t="s">
        <v>127</v>
      </c>
      <c r="L22" s="28">
        <v>192</v>
      </c>
    </row>
    <row r="23" spans="1:12" ht="12.75" customHeight="1">
      <c r="A23" s="25" t="s">
        <v>48</v>
      </c>
      <c r="B23" s="26">
        <v>1920</v>
      </c>
      <c r="C23" s="27" t="s">
        <v>141</v>
      </c>
      <c r="D23" s="28">
        <v>105</v>
      </c>
      <c r="E23" s="25"/>
      <c r="F23" s="26"/>
      <c r="G23" s="27"/>
      <c r="H23" s="28"/>
      <c r="I23" s="25" t="s">
        <v>49</v>
      </c>
      <c r="J23" s="26">
        <v>3390</v>
      </c>
      <c r="K23" s="31" t="s">
        <v>164</v>
      </c>
      <c r="L23" s="28">
        <v>490</v>
      </c>
    </row>
    <row r="24" spans="1:12" ht="12.75" customHeight="1">
      <c r="A24" s="25" t="s">
        <v>50</v>
      </c>
      <c r="B24" s="26">
        <v>930</v>
      </c>
      <c r="C24" s="27" t="s">
        <v>20</v>
      </c>
      <c r="D24" s="28">
        <v>92</v>
      </c>
      <c r="E24" s="25"/>
      <c r="F24" s="26"/>
      <c r="G24" s="27"/>
      <c r="H24" s="28"/>
      <c r="I24" s="25" t="s">
        <v>51</v>
      </c>
      <c r="J24" s="26">
        <v>1220</v>
      </c>
      <c r="K24" s="31" t="s">
        <v>164</v>
      </c>
      <c r="L24" s="28">
        <v>270</v>
      </c>
    </row>
    <row r="25" spans="1:12" ht="12.75" customHeight="1" thickBot="1">
      <c r="A25" s="25" t="s">
        <v>52</v>
      </c>
      <c r="B25" s="26">
        <v>610</v>
      </c>
      <c r="C25" s="27" t="s">
        <v>127</v>
      </c>
      <c r="D25" s="28">
        <v>61</v>
      </c>
      <c r="E25" s="32"/>
      <c r="F25" s="44"/>
      <c r="G25" s="45"/>
      <c r="H25" s="46"/>
      <c r="I25" s="32"/>
      <c r="J25" s="33"/>
      <c r="K25" s="34"/>
      <c r="L25" s="35"/>
    </row>
    <row r="26" spans="1:12" ht="12.75" customHeight="1" thickTop="1" thickBot="1">
      <c r="A26" s="25"/>
      <c r="B26" s="26"/>
      <c r="C26" s="27"/>
      <c r="D26" s="28"/>
      <c r="E26" s="15" t="s">
        <v>53</v>
      </c>
      <c r="F26" s="16">
        <f>SUM(F27:F34)</f>
        <v>8590</v>
      </c>
      <c r="G26" s="47"/>
      <c r="H26" s="20">
        <f>SUM(H27:H34)</f>
        <v>805</v>
      </c>
      <c r="I26" s="32"/>
      <c r="J26" s="44"/>
      <c r="K26" s="48"/>
      <c r="L26" s="46"/>
    </row>
    <row r="27" spans="1:12" ht="12.75" customHeight="1" thickTop="1" thickBot="1">
      <c r="A27" s="25"/>
      <c r="B27" s="26"/>
      <c r="C27" s="27"/>
      <c r="D27" s="28"/>
      <c r="E27" s="21" t="s">
        <v>54</v>
      </c>
      <c r="F27" s="22">
        <v>2440</v>
      </c>
      <c r="G27" s="23" t="s">
        <v>153</v>
      </c>
      <c r="H27" s="24">
        <v>248</v>
      </c>
      <c r="I27" s="15" t="s">
        <v>55</v>
      </c>
      <c r="J27" s="16">
        <f>SUM(J28:J57)</f>
        <v>57425</v>
      </c>
      <c r="K27" s="42"/>
      <c r="L27" s="20">
        <f>SUM(L28:L57)</f>
        <v>11348</v>
      </c>
    </row>
    <row r="28" spans="1:12" ht="12.75" customHeight="1" thickTop="1" thickBot="1">
      <c r="A28" s="15" t="s">
        <v>56</v>
      </c>
      <c r="B28" s="16">
        <f>SUM(B29:B36)</f>
        <v>3995</v>
      </c>
      <c r="C28" s="47"/>
      <c r="D28" s="18">
        <f>SUM(D29:D36)</f>
        <v>302</v>
      </c>
      <c r="E28" s="25" t="s">
        <v>57</v>
      </c>
      <c r="F28" s="26">
        <v>2350</v>
      </c>
      <c r="G28" s="41" t="s">
        <v>153</v>
      </c>
      <c r="H28" s="28">
        <v>223</v>
      </c>
      <c r="I28" s="21" t="s">
        <v>58</v>
      </c>
      <c r="J28" s="22">
        <v>2065</v>
      </c>
      <c r="K28" s="29" t="s">
        <v>163</v>
      </c>
      <c r="L28" s="24">
        <v>460</v>
      </c>
    </row>
    <row r="29" spans="1:12" ht="12.75" customHeight="1" thickTop="1">
      <c r="A29" s="25" t="s">
        <v>59</v>
      </c>
      <c r="B29" s="26">
        <v>2365</v>
      </c>
      <c r="C29" s="27" t="s">
        <v>39</v>
      </c>
      <c r="D29" s="28">
        <v>161</v>
      </c>
      <c r="E29" s="25" t="s">
        <v>60</v>
      </c>
      <c r="F29" s="26">
        <v>2030</v>
      </c>
      <c r="G29" s="41" t="s">
        <v>153</v>
      </c>
      <c r="H29" s="28">
        <v>230</v>
      </c>
      <c r="I29" s="25" t="s">
        <v>61</v>
      </c>
      <c r="J29" s="26">
        <v>2060</v>
      </c>
      <c r="K29" s="29" t="s">
        <v>163</v>
      </c>
      <c r="L29" s="28">
        <v>555</v>
      </c>
    </row>
    <row r="30" spans="1:12" ht="12.75" customHeight="1">
      <c r="A30" s="25" t="s">
        <v>62</v>
      </c>
      <c r="B30" s="26">
        <v>430</v>
      </c>
      <c r="C30" s="27" t="s">
        <v>126</v>
      </c>
      <c r="D30" s="76">
        <v>26</v>
      </c>
      <c r="E30" s="32" t="s">
        <v>63</v>
      </c>
      <c r="F30" s="33">
        <v>415</v>
      </c>
      <c r="G30" s="41" t="s">
        <v>153</v>
      </c>
      <c r="H30" s="35">
        <v>33</v>
      </c>
      <c r="I30" s="25" t="s">
        <v>64</v>
      </c>
      <c r="J30" s="26">
        <v>2385</v>
      </c>
      <c r="K30" s="29" t="s">
        <v>163</v>
      </c>
      <c r="L30" s="28">
        <v>620</v>
      </c>
    </row>
    <row r="31" spans="1:12" ht="12.75" customHeight="1">
      <c r="A31" s="25" t="s">
        <v>65</v>
      </c>
      <c r="B31" s="26">
        <v>235</v>
      </c>
      <c r="C31" s="27" t="s">
        <v>25</v>
      </c>
      <c r="D31" s="74">
        <v>29</v>
      </c>
      <c r="E31" s="25" t="s">
        <v>66</v>
      </c>
      <c r="F31" s="26">
        <v>1075</v>
      </c>
      <c r="G31" s="27" t="s">
        <v>127</v>
      </c>
      <c r="H31" s="74">
        <v>59</v>
      </c>
      <c r="I31" s="25" t="s">
        <v>67</v>
      </c>
      <c r="J31" s="26">
        <v>2585</v>
      </c>
      <c r="K31" s="29" t="s">
        <v>163</v>
      </c>
      <c r="L31" s="28">
        <v>775</v>
      </c>
    </row>
    <row r="32" spans="1:12" ht="12.75" customHeight="1">
      <c r="A32" s="25" t="s">
        <v>68</v>
      </c>
      <c r="B32" s="26">
        <v>375</v>
      </c>
      <c r="C32" s="27" t="s">
        <v>145</v>
      </c>
      <c r="D32" s="74">
        <v>32</v>
      </c>
      <c r="E32" s="25" t="s">
        <v>69</v>
      </c>
      <c r="F32" s="26">
        <v>280</v>
      </c>
      <c r="G32" s="27" t="s">
        <v>126</v>
      </c>
      <c r="H32" s="74">
        <v>12</v>
      </c>
      <c r="I32" s="25" t="s">
        <v>156</v>
      </c>
      <c r="J32" s="26">
        <v>3695</v>
      </c>
      <c r="K32" s="29" t="s">
        <v>20</v>
      </c>
      <c r="L32" s="28">
        <v>1040</v>
      </c>
    </row>
    <row r="33" spans="1:12" ht="12.75" customHeight="1">
      <c r="A33" s="25" t="s">
        <v>70</v>
      </c>
      <c r="B33" s="26">
        <v>265</v>
      </c>
      <c r="C33" s="27" t="s">
        <v>126</v>
      </c>
      <c r="D33" s="74">
        <v>23</v>
      </c>
      <c r="E33" s="25"/>
      <c r="F33" s="26"/>
      <c r="G33" s="27"/>
      <c r="H33" s="28"/>
      <c r="I33" s="25" t="s">
        <v>72</v>
      </c>
      <c r="J33" s="26">
        <v>2005</v>
      </c>
      <c r="K33" s="31" t="s">
        <v>163</v>
      </c>
      <c r="L33" s="28">
        <v>345</v>
      </c>
    </row>
    <row r="34" spans="1:12" ht="12.75" customHeight="1" thickBot="1">
      <c r="A34" s="25" t="s">
        <v>71</v>
      </c>
      <c r="B34" s="26">
        <v>325</v>
      </c>
      <c r="C34" s="27" t="s">
        <v>126</v>
      </c>
      <c r="D34" s="76">
        <v>31</v>
      </c>
      <c r="E34" s="32"/>
      <c r="F34" s="33"/>
      <c r="G34" s="41"/>
      <c r="H34" s="35"/>
      <c r="I34" s="25" t="s">
        <v>74</v>
      </c>
      <c r="J34" s="26">
        <v>5510</v>
      </c>
      <c r="K34" s="31" t="s">
        <v>20</v>
      </c>
      <c r="L34" s="28">
        <v>770</v>
      </c>
    </row>
    <row r="35" spans="1:12" ht="12.75" customHeight="1" thickTop="1" thickBot="1">
      <c r="A35" s="25"/>
      <c r="B35" s="26"/>
      <c r="C35" s="27"/>
      <c r="D35" s="28"/>
      <c r="E35" s="15" t="s">
        <v>73</v>
      </c>
      <c r="F35" s="16">
        <f>SUM(F36:F39)</f>
        <v>4320</v>
      </c>
      <c r="G35" s="47"/>
      <c r="H35" s="20">
        <f>SUM(H36:H39)</f>
        <v>303</v>
      </c>
      <c r="I35" s="25" t="s">
        <v>76</v>
      </c>
      <c r="J35" s="26">
        <v>1975</v>
      </c>
      <c r="K35" s="31" t="s">
        <v>20</v>
      </c>
      <c r="L35" s="28">
        <v>373</v>
      </c>
    </row>
    <row r="36" spans="1:12" ht="12.75" customHeight="1" thickTop="1">
      <c r="A36" s="25"/>
      <c r="B36" s="26"/>
      <c r="C36" s="27"/>
      <c r="D36" s="28"/>
      <c r="E36" s="21" t="s">
        <v>75</v>
      </c>
      <c r="F36" s="22">
        <v>2400</v>
      </c>
      <c r="G36" s="23" t="s">
        <v>143</v>
      </c>
      <c r="H36" s="24">
        <v>100</v>
      </c>
      <c r="I36" s="25" t="s">
        <v>78</v>
      </c>
      <c r="J36" s="26">
        <v>2860</v>
      </c>
      <c r="K36" s="31" t="s">
        <v>20</v>
      </c>
      <c r="L36" s="28">
        <v>510</v>
      </c>
    </row>
    <row r="37" spans="1:12" ht="12.75" customHeight="1" thickBot="1">
      <c r="A37" s="32"/>
      <c r="B37" s="44"/>
      <c r="C37" s="45"/>
      <c r="D37" s="46"/>
      <c r="E37" s="25" t="s">
        <v>77</v>
      </c>
      <c r="F37" s="26">
        <v>950</v>
      </c>
      <c r="G37" s="27" t="s">
        <v>154</v>
      </c>
      <c r="H37" s="74">
        <v>114</v>
      </c>
      <c r="I37" s="25" t="s">
        <v>81</v>
      </c>
      <c r="J37" s="26">
        <v>2480</v>
      </c>
      <c r="K37" s="31" t="s">
        <v>20</v>
      </c>
      <c r="L37" s="28">
        <v>410</v>
      </c>
    </row>
    <row r="38" spans="1:12" ht="12.75" customHeight="1" thickTop="1" thickBot="1">
      <c r="A38" s="15" t="s">
        <v>79</v>
      </c>
      <c r="B38" s="16">
        <f>SUM(B39:B48)</f>
        <v>4235</v>
      </c>
      <c r="C38" s="47"/>
      <c r="D38" s="20">
        <f>SUM(D39:D48)</f>
        <v>286</v>
      </c>
      <c r="E38" s="25" t="s">
        <v>80</v>
      </c>
      <c r="F38" s="26">
        <v>970</v>
      </c>
      <c r="G38" s="27" t="s">
        <v>127</v>
      </c>
      <c r="H38" s="74">
        <v>89</v>
      </c>
      <c r="I38" s="25" t="s">
        <v>83</v>
      </c>
      <c r="J38" s="26">
        <v>3645</v>
      </c>
      <c r="K38" s="31" t="s">
        <v>20</v>
      </c>
      <c r="L38" s="28">
        <v>698</v>
      </c>
    </row>
    <row r="39" spans="1:12" ht="12.75" customHeight="1" thickTop="1" thickBot="1">
      <c r="A39" s="21" t="s">
        <v>82</v>
      </c>
      <c r="B39" s="22">
        <v>2685</v>
      </c>
      <c r="C39" s="23" t="s">
        <v>20</v>
      </c>
      <c r="D39" s="24">
        <v>181</v>
      </c>
      <c r="E39" s="32"/>
      <c r="F39" s="44"/>
      <c r="G39" s="45"/>
      <c r="H39" s="46"/>
      <c r="I39" s="25" t="s">
        <v>85</v>
      </c>
      <c r="J39" s="26">
        <v>2670</v>
      </c>
      <c r="K39" s="31" t="s">
        <v>20</v>
      </c>
      <c r="L39" s="28">
        <v>435</v>
      </c>
    </row>
    <row r="40" spans="1:12" ht="12.75" customHeight="1" thickTop="1" thickBot="1">
      <c r="A40" s="25"/>
      <c r="B40" s="26"/>
      <c r="C40" s="27"/>
      <c r="D40" s="30"/>
      <c r="E40" s="15" t="s">
        <v>84</v>
      </c>
      <c r="F40" s="16">
        <f>SUM(F41:F42)</f>
        <v>1850</v>
      </c>
      <c r="G40" s="47"/>
      <c r="H40" s="20">
        <f>H41</f>
        <v>102</v>
      </c>
      <c r="I40" s="25" t="s">
        <v>146</v>
      </c>
      <c r="J40" s="26">
        <v>4740</v>
      </c>
      <c r="K40" s="31" t="s">
        <v>20</v>
      </c>
      <c r="L40" s="28">
        <v>745</v>
      </c>
    </row>
    <row r="41" spans="1:12" ht="12.75" customHeight="1" thickTop="1">
      <c r="A41" s="25" t="s">
        <v>86</v>
      </c>
      <c r="B41" s="26">
        <v>940</v>
      </c>
      <c r="C41" s="27" t="s">
        <v>127</v>
      </c>
      <c r="D41" s="74">
        <v>65</v>
      </c>
      <c r="E41" s="25" t="s">
        <v>87</v>
      </c>
      <c r="F41" s="26">
        <v>1850</v>
      </c>
      <c r="G41" s="27" t="s">
        <v>20</v>
      </c>
      <c r="H41" s="28">
        <v>102</v>
      </c>
      <c r="I41" s="25" t="s">
        <v>90</v>
      </c>
      <c r="J41" s="26">
        <v>2450</v>
      </c>
      <c r="K41" s="31" t="s">
        <v>20</v>
      </c>
      <c r="L41" s="28">
        <v>305</v>
      </c>
    </row>
    <row r="42" spans="1:12" ht="12.75" customHeight="1" thickBot="1">
      <c r="A42" s="25"/>
      <c r="B42" s="26"/>
      <c r="C42" s="27"/>
      <c r="D42" s="28"/>
      <c r="E42" s="49"/>
      <c r="F42" s="50"/>
      <c r="G42" s="51"/>
      <c r="H42" s="52"/>
      <c r="I42" s="25" t="s">
        <v>144</v>
      </c>
      <c r="J42" s="26">
        <v>3835</v>
      </c>
      <c r="K42" s="31" t="s">
        <v>20</v>
      </c>
      <c r="L42" s="28">
        <v>630</v>
      </c>
    </row>
    <row r="43" spans="1:12" ht="12.75" customHeight="1" thickTop="1" thickBot="1">
      <c r="A43" s="25" t="s">
        <v>88</v>
      </c>
      <c r="B43" s="26">
        <v>610</v>
      </c>
      <c r="C43" s="27" t="s">
        <v>20</v>
      </c>
      <c r="D43" s="28">
        <v>40</v>
      </c>
      <c r="E43" s="15" t="s">
        <v>89</v>
      </c>
      <c r="F43" s="16">
        <f>SUM(F44:F46)</f>
        <v>4025</v>
      </c>
      <c r="G43" s="47"/>
      <c r="H43" s="20">
        <f>SUM(H44:H46)</f>
        <v>90</v>
      </c>
      <c r="I43" s="78" t="s">
        <v>93</v>
      </c>
      <c r="J43" s="79">
        <v>1795</v>
      </c>
      <c r="K43" s="142" t="s">
        <v>163</v>
      </c>
      <c r="L43" s="74">
        <v>340</v>
      </c>
    </row>
    <row r="44" spans="1:12" ht="12.75" customHeight="1" thickTop="1">
      <c r="A44" s="25"/>
      <c r="B44" s="26"/>
      <c r="C44" s="27"/>
      <c r="D44" s="28"/>
      <c r="E44" s="25" t="s">
        <v>91</v>
      </c>
      <c r="F44" s="26">
        <v>2165</v>
      </c>
      <c r="G44" s="27" t="s">
        <v>141</v>
      </c>
      <c r="H44" s="28">
        <v>40</v>
      </c>
      <c r="I44" s="25" t="s">
        <v>94</v>
      </c>
      <c r="J44" s="26">
        <v>2295</v>
      </c>
      <c r="K44" s="31" t="s">
        <v>20</v>
      </c>
      <c r="L44" s="28">
        <v>474</v>
      </c>
    </row>
    <row r="45" spans="1:12" ht="12.75" customHeight="1">
      <c r="A45" s="25"/>
      <c r="B45" s="26"/>
      <c r="C45" s="27"/>
      <c r="D45" s="28"/>
      <c r="E45" s="25" t="s">
        <v>92</v>
      </c>
      <c r="F45" s="26">
        <v>1860</v>
      </c>
      <c r="G45" s="27" t="s">
        <v>141</v>
      </c>
      <c r="H45" s="28">
        <v>50</v>
      </c>
      <c r="I45" s="25" t="s">
        <v>96</v>
      </c>
      <c r="J45" s="26">
        <v>2020</v>
      </c>
      <c r="K45" s="31" t="s">
        <v>20</v>
      </c>
      <c r="L45" s="28">
        <v>455</v>
      </c>
    </row>
    <row r="46" spans="1:12" ht="12.75" customHeight="1">
      <c r="A46" s="25"/>
      <c r="B46" s="26"/>
      <c r="C46" s="27"/>
      <c r="D46" s="28"/>
      <c r="E46" s="25"/>
      <c r="F46" s="26"/>
      <c r="G46" s="27"/>
      <c r="H46" s="28"/>
      <c r="I46" s="25" t="s">
        <v>98</v>
      </c>
      <c r="J46" s="26">
        <v>1520</v>
      </c>
      <c r="K46" s="31" t="s">
        <v>20</v>
      </c>
      <c r="L46" s="28">
        <v>485</v>
      </c>
    </row>
    <row r="47" spans="1:12" ht="12.75" customHeight="1" thickBot="1">
      <c r="A47" s="25"/>
      <c r="B47" s="26"/>
      <c r="C47" s="27"/>
      <c r="D47" s="28"/>
      <c r="E47" s="32"/>
      <c r="F47" s="44"/>
      <c r="G47" s="45"/>
      <c r="H47" s="46"/>
      <c r="I47" s="25" t="s">
        <v>100</v>
      </c>
      <c r="J47" s="26">
        <v>1855</v>
      </c>
      <c r="K47" s="31" t="s">
        <v>163</v>
      </c>
      <c r="L47" s="28">
        <v>280</v>
      </c>
    </row>
    <row r="48" spans="1:12" ht="12.75" customHeight="1" thickTop="1" thickBot="1">
      <c r="A48" s="32"/>
      <c r="B48" s="44"/>
      <c r="C48" s="45"/>
      <c r="D48" s="46"/>
      <c r="E48" s="15" t="s">
        <v>95</v>
      </c>
      <c r="F48" s="16">
        <f>SUM(F49:F54)</f>
        <v>7090</v>
      </c>
      <c r="G48" s="47"/>
      <c r="H48" s="20">
        <f>SUM(H49:H54)</f>
        <v>361</v>
      </c>
      <c r="I48" s="25" t="s">
        <v>102</v>
      </c>
      <c r="J48" s="26">
        <v>2980</v>
      </c>
      <c r="K48" s="31" t="s">
        <v>20</v>
      </c>
      <c r="L48" s="28">
        <v>643</v>
      </c>
    </row>
    <row r="49" spans="1:12" ht="12.75" customHeight="1" thickTop="1" thickBot="1">
      <c r="A49" s="15" t="s">
        <v>97</v>
      </c>
      <c r="B49" s="130">
        <f>SUM(B50:B55)</f>
        <v>11755</v>
      </c>
      <c r="C49" s="131"/>
      <c r="D49" s="130">
        <f>SUM(D50:D55)</f>
        <v>1639</v>
      </c>
      <c r="E49" s="78" t="s">
        <v>128</v>
      </c>
      <c r="F49" s="79">
        <v>2535</v>
      </c>
      <c r="G49" s="80" t="s">
        <v>20</v>
      </c>
      <c r="H49" s="74">
        <v>197</v>
      </c>
      <c r="I49" s="25"/>
      <c r="J49" s="26"/>
      <c r="K49" s="31"/>
      <c r="L49" s="28"/>
    </row>
    <row r="50" spans="1:12" ht="12.75" customHeight="1" thickTop="1">
      <c r="A50" s="132" t="s">
        <v>99</v>
      </c>
      <c r="B50" s="133">
        <v>3510</v>
      </c>
      <c r="C50" s="80" t="s">
        <v>160</v>
      </c>
      <c r="D50" s="134">
        <v>542</v>
      </c>
      <c r="E50" s="78" t="s">
        <v>129</v>
      </c>
      <c r="F50" s="79">
        <v>2485</v>
      </c>
      <c r="G50" s="81" t="s">
        <v>20</v>
      </c>
      <c r="H50" s="74">
        <v>104</v>
      </c>
      <c r="I50" s="25"/>
      <c r="J50" s="26"/>
      <c r="K50" s="31"/>
      <c r="L50" s="28"/>
    </row>
    <row r="51" spans="1:12" ht="12.75" customHeight="1">
      <c r="A51" s="78" t="s">
        <v>101</v>
      </c>
      <c r="B51" s="79">
        <v>2220</v>
      </c>
      <c r="C51" s="80" t="s">
        <v>160</v>
      </c>
      <c r="D51" s="74">
        <v>310</v>
      </c>
      <c r="E51" s="78" t="s">
        <v>130</v>
      </c>
      <c r="F51" s="79">
        <v>2070</v>
      </c>
      <c r="G51" s="81" t="s">
        <v>20</v>
      </c>
      <c r="H51" s="74">
        <v>60</v>
      </c>
      <c r="I51" s="25"/>
      <c r="J51" s="26"/>
      <c r="K51" s="31"/>
      <c r="L51" s="28"/>
    </row>
    <row r="52" spans="1:12" ht="12.75" customHeight="1">
      <c r="A52" s="78" t="s">
        <v>103</v>
      </c>
      <c r="B52" s="79">
        <v>1985</v>
      </c>
      <c r="C52" s="80" t="s">
        <v>160</v>
      </c>
      <c r="D52" s="74">
        <v>379</v>
      </c>
      <c r="E52" s="25"/>
      <c r="F52" s="26"/>
      <c r="G52" s="27"/>
      <c r="H52" s="28"/>
      <c r="I52" s="25"/>
      <c r="J52" s="26"/>
      <c r="K52" s="53"/>
      <c r="L52" s="54"/>
    </row>
    <row r="53" spans="1:12" ht="12.75" customHeight="1">
      <c r="A53" s="135" t="s">
        <v>104</v>
      </c>
      <c r="B53" s="136">
        <v>1980</v>
      </c>
      <c r="C53" s="137" t="s">
        <v>127</v>
      </c>
      <c r="D53" s="138">
        <v>194</v>
      </c>
      <c r="E53" s="25"/>
      <c r="F53" s="26"/>
      <c r="G53" s="27"/>
      <c r="H53" s="28"/>
      <c r="I53" s="25"/>
      <c r="J53" s="26"/>
      <c r="K53" s="53"/>
      <c r="L53" s="54"/>
    </row>
    <row r="54" spans="1:12" ht="12.75" customHeight="1" thickBot="1">
      <c r="A54" s="78" t="s">
        <v>105</v>
      </c>
      <c r="B54" s="79">
        <v>1800</v>
      </c>
      <c r="C54" s="137" t="s">
        <v>127</v>
      </c>
      <c r="D54" s="74">
        <v>194</v>
      </c>
      <c r="E54" s="32"/>
      <c r="F54" s="33"/>
      <c r="G54" s="41"/>
      <c r="H54" s="35"/>
      <c r="I54" s="25"/>
      <c r="J54" s="26"/>
      <c r="K54" s="53"/>
      <c r="L54" s="54"/>
    </row>
    <row r="55" spans="1:12" ht="12.75" customHeight="1" thickTop="1" thickBot="1">
      <c r="A55" s="139" t="s">
        <v>107</v>
      </c>
      <c r="B55" s="140">
        <v>260</v>
      </c>
      <c r="C55" s="141" t="s">
        <v>155</v>
      </c>
      <c r="D55" s="82">
        <v>20</v>
      </c>
      <c r="E55" s="15" t="s">
        <v>106</v>
      </c>
      <c r="F55" s="16">
        <f>SUM(F56:F63)</f>
        <v>15445</v>
      </c>
      <c r="G55" s="47"/>
      <c r="H55" s="20">
        <f>SUM(H56:H63)</f>
        <v>1128</v>
      </c>
      <c r="I55" s="25"/>
      <c r="J55" s="26"/>
      <c r="K55" s="53"/>
      <c r="L55" s="54"/>
    </row>
    <row r="56" spans="1:12" ht="12.75" customHeight="1" thickTop="1">
      <c r="A56" s="32"/>
      <c r="B56" s="33"/>
      <c r="C56" s="41"/>
      <c r="D56" s="35"/>
      <c r="E56" s="21" t="s">
        <v>108</v>
      </c>
      <c r="F56" s="22">
        <v>2240</v>
      </c>
      <c r="G56" s="23" t="s">
        <v>127</v>
      </c>
      <c r="H56" s="75">
        <v>168</v>
      </c>
      <c r="I56" s="25"/>
      <c r="J56" s="26"/>
      <c r="K56" s="55"/>
      <c r="L56" s="56"/>
    </row>
    <row r="57" spans="1:12" ht="12.75" customHeight="1" thickBot="1">
      <c r="A57" s="43"/>
      <c r="B57" s="44"/>
      <c r="C57" s="45"/>
      <c r="D57" s="46"/>
      <c r="E57" s="25" t="s">
        <v>109</v>
      </c>
      <c r="F57" s="26">
        <v>3450</v>
      </c>
      <c r="G57" s="27" t="s">
        <v>127</v>
      </c>
      <c r="H57" s="74">
        <v>210</v>
      </c>
      <c r="J57" s="50"/>
      <c r="K57" s="57"/>
      <c r="L57" s="58"/>
    </row>
    <row r="58" spans="1:12" ht="12.75" customHeight="1" thickTop="1" thickBot="1">
      <c r="A58" s="15" t="s">
        <v>111</v>
      </c>
      <c r="B58" s="16">
        <f>SUM(B59:B63)</f>
        <v>3860</v>
      </c>
      <c r="C58" s="47"/>
      <c r="D58" s="20">
        <f>SUM(D59:D63)</f>
        <v>397</v>
      </c>
      <c r="E58" s="25" t="s">
        <v>110</v>
      </c>
      <c r="F58" s="26">
        <v>1000</v>
      </c>
      <c r="G58" s="27" t="s">
        <v>20</v>
      </c>
      <c r="H58" s="28">
        <v>49</v>
      </c>
      <c r="I58" s="59" t="s">
        <v>113</v>
      </c>
      <c r="J58" s="16">
        <f>SUM(J12,J27)</f>
        <v>84260</v>
      </c>
      <c r="K58" s="42"/>
      <c r="L58" s="20">
        <f>SUM(L12,L27)</f>
        <v>14960</v>
      </c>
    </row>
    <row r="59" spans="1:12" ht="12.75" customHeight="1" thickTop="1">
      <c r="A59" s="25" t="s">
        <v>114</v>
      </c>
      <c r="B59" s="26">
        <v>1700</v>
      </c>
      <c r="C59" s="27" t="s">
        <v>161</v>
      </c>
      <c r="D59" s="28">
        <v>200</v>
      </c>
      <c r="E59" s="25" t="s">
        <v>112</v>
      </c>
      <c r="F59" s="26">
        <v>4860</v>
      </c>
      <c r="G59" s="27" t="s">
        <v>20</v>
      </c>
      <c r="H59" s="28">
        <v>496</v>
      </c>
      <c r="I59" s="60" t="s">
        <v>116</v>
      </c>
      <c r="J59" s="26">
        <f>SUM(B6,B19,B28,B38,B49,B58,F6,F26,F35,F40,F43,F48,F55,J6)</f>
        <v>114855</v>
      </c>
      <c r="K59" s="31"/>
      <c r="L59" s="28">
        <f>SUM(D6,D19,D28,D38,D49,D58,H6,H26,H35,H40,H43,H48,H55,L6)</f>
        <v>8594</v>
      </c>
    </row>
    <row r="60" spans="1:12" ht="12.75" customHeight="1">
      <c r="A60" s="25" t="s">
        <v>117</v>
      </c>
      <c r="B60" s="26">
        <v>1960</v>
      </c>
      <c r="C60" s="27" t="s">
        <v>127</v>
      </c>
      <c r="D60" s="28">
        <v>193</v>
      </c>
      <c r="E60" s="25" t="s">
        <v>115</v>
      </c>
      <c r="F60" s="26">
        <v>2150</v>
      </c>
      <c r="G60" s="27" t="s">
        <v>20</v>
      </c>
      <c r="H60" s="28">
        <v>116</v>
      </c>
      <c r="I60" s="60"/>
      <c r="J60" s="26"/>
      <c r="K60" s="31"/>
      <c r="L60" s="28"/>
    </row>
    <row r="61" spans="1:12" ht="12.75" customHeight="1">
      <c r="A61" s="25" t="s">
        <v>119</v>
      </c>
      <c r="B61" s="26">
        <v>200</v>
      </c>
      <c r="C61" s="27" t="s">
        <v>120</v>
      </c>
      <c r="D61" s="28">
        <v>4</v>
      </c>
      <c r="E61" s="25" t="s">
        <v>118</v>
      </c>
      <c r="F61" s="26">
        <v>1550</v>
      </c>
      <c r="G61" s="27" t="s">
        <v>20</v>
      </c>
      <c r="H61" s="28">
        <v>71</v>
      </c>
      <c r="I61" s="61" t="s">
        <v>122</v>
      </c>
      <c r="J61" s="26">
        <f>SUM(J58,J59)</f>
        <v>199115</v>
      </c>
      <c r="K61" s="61" t="s">
        <v>123</v>
      </c>
      <c r="L61" s="28">
        <f>SUM(L58,L59)</f>
        <v>23554</v>
      </c>
    </row>
    <row r="62" spans="1:12" ht="12.75" customHeight="1">
      <c r="A62" s="62"/>
      <c r="B62" s="63"/>
      <c r="C62" s="64"/>
      <c r="D62" s="65"/>
      <c r="E62" s="25" t="s">
        <v>121</v>
      </c>
      <c r="F62" s="26">
        <v>195</v>
      </c>
      <c r="G62" s="27" t="s">
        <v>148</v>
      </c>
      <c r="H62" s="28">
        <v>18</v>
      </c>
      <c r="I62" s="60"/>
      <c r="J62" s="26"/>
      <c r="K62" s="31"/>
      <c r="L62" s="66"/>
    </row>
    <row r="63" spans="1:12" ht="12.75" customHeight="1">
      <c r="A63" s="32"/>
      <c r="B63" s="33"/>
      <c r="C63" s="41"/>
      <c r="D63" s="35"/>
      <c r="E63" s="32"/>
      <c r="F63" s="33"/>
      <c r="G63" s="41"/>
      <c r="H63" s="35"/>
      <c r="I63" s="67" t="s">
        <v>124</v>
      </c>
      <c r="J63" s="44">
        <f>SUM(J61,L61)</f>
        <v>222669</v>
      </c>
      <c r="K63" s="48" t="s">
        <v>125</v>
      </c>
      <c r="L63" s="68"/>
    </row>
    <row r="64" spans="1:12" ht="12.75" customHeight="1">
      <c r="A64" s="129"/>
      <c r="B64" s="126"/>
      <c r="C64" s="48"/>
      <c r="D64" s="46"/>
      <c r="E64" s="119"/>
      <c r="F64" s="127"/>
      <c r="G64" s="127"/>
      <c r="H64" s="128"/>
      <c r="I64" s="70"/>
      <c r="J64" s="70"/>
      <c r="K64" s="70"/>
      <c r="L64" s="70"/>
    </row>
    <row r="65" spans="1:12" ht="12.75" customHeight="1">
      <c r="A65" s="71"/>
      <c r="B65" s="72"/>
      <c r="C65" s="73"/>
      <c r="D65" s="72"/>
      <c r="E65" s="69"/>
      <c r="F65" s="69"/>
      <c r="G65" s="69"/>
      <c r="H65" s="69"/>
      <c r="I65" s="69"/>
      <c r="J65" s="69"/>
      <c r="K65" s="69"/>
      <c r="L65" s="69"/>
    </row>
    <row r="66" spans="1:12" ht="12.75" customHeight="1">
      <c r="A66" s="69"/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</row>
    <row r="67" spans="1:12" ht="12.75" customHeight="1">
      <c r="A67" s="69"/>
      <c r="B67" s="69"/>
      <c r="C67" s="69"/>
      <c r="D67" s="69"/>
      <c r="E67" s="69"/>
      <c r="F67" s="69"/>
      <c r="G67" s="69"/>
      <c r="H67" s="69"/>
    </row>
  </sheetData>
  <mergeCells count="2">
    <mergeCell ref="I3:L3"/>
    <mergeCell ref="A14:B14"/>
  </mergeCells>
  <phoneticPr fontId="3"/>
  <dataValidations count="1">
    <dataValidation imeMode="hiragana" allowBlank="1" showInputMessage="1" showErrorMessage="1" sqref="C63:C65535 A63:A65535 M64:M1048576 I58:I65535 I1:I2 K58:K65535 E43:E63 E1:E41 E70:E65535 G70:G65535 G1:G41 G43:G63 I4:I51 N1:IV1048576 C18:C61 C1:C7 A1:A16 A18:A61 C9:C16 M19:M20 M1:M13 M16 M46 M22:M25 M58:M62 M27:M37 M40:M41 K1:K51"/>
  </dataValidations>
  <printOptions horizontalCentered="1" verticalCentered="1"/>
  <pageMargins left="0.55118110236220474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7"/>
  <sheetViews>
    <sheetView view="pageLayout" topLeftCell="A13" zoomScaleNormal="100" workbookViewId="0">
      <selection activeCell="F61" sqref="F61"/>
    </sheetView>
  </sheetViews>
  <sheetFormatPr defaultColWidth="8.875" defaultRowHeight="13.5"/>
  <cols>
    <col min="1" max="1" width="8.75" style="3" customWidth="1"/>
    <col min="2" max="2" width="6.75" style="3" customWidth="1"/>
    <col min="3" max="3" width="6.875" style="3" customWidth="1"/>
    <col min="4" max="5" width="8.75" style="3" customWidth="1"/>
    <col min="6" max="6" width="6.75" style="3" customWidth="1"/>
    <col min="7" max="7" width="8.75" style="3" customWidth="1"/>
    <col min="8" max="8" width="6.875" style="3" customWidth="1"/>
    <col min="9" max="9" width="8.75" style="3" customWidth="1"/>
    <col min="10" max="10" width="6.75" style="3" customWidth="1"/>
    <col min="11" max="11" width="8.75" style="3" customWidth="1"/>
    <col min="12" max="12" width="6.75" style="3" customWidth="1"/>
    <col min="13" max="16384" width="8.875" style="3"/>
  </cols>
  <sheetData>
    <row r="1" spans="1:12" ht="17.25">
      <c r="A1" s="1" t="s">
        <v>140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7.5" customHeight="1" thickBot="1">
      <c r="I2" s="77"/>
      <c r="J2" s="77"/>
      <c r="K2" s="77"/>
      <c r="L2" s="77"/>
    </row>
    <row r="3" spans="1:12" s="84" customFormat="1" ht="33" customHeight="1" thickBot="1">
      <c r="A3" s="83" t="s">
        <v>131</v>
      </c>
      <c r="B3" s="158"/>
      <c r="C3" s="159"/>
      <c r="D3" s="83" t="s">
        <v>132</v>
      </c>
      <c r="E3" s="160"/>
      <c r="F3" s="161"/>
      <c r="G3" s="161"/>
      <c r="H3" s="161"/>
      <c r="I3" s="161"/>
      <c r="J3" s="161"/>
      <c r="K3" s="161"/>
      <c r="L3" s="162"/>
    </row>
    <row r="4" spans="1:12" s="84" customFormat="1" ht="33" customHeight="1" thickBot="1">
      <c r="A4" s="83" t="s">
        <v>133</v>
      </c>
      <c r="B4" s="163"/>
      <c r="C4" s="162"/>
      <c r="D4" s="143" t="s">
        <v>134</v>
      </c>
      <c r="E4" s="160"/>
      <c r="F4" s="162"/>
      <c r="G4" s="143" t="s">
        <v>135</v>
      </c>
      <c r="H4" s="163"/>
      <c r="I4" s="161"/>
      <c r="J4" s="161"/>
      <c r="K4" s="161"/>
      <c r="L4" s="162"/>
    </row>
    <row r="5" spans="1:12" s="84" customFormat="1" ht="9.75" customHeight="1">
      <c r="A5" s="85"/>
      <c r="B5" s="85"/>
      <c r="C5" s="85"/>
      <c r="D5" s="85"/>
      <c r="E5" s="85"/>
      <c r="F5" s="85"/>
      <c r="G5" s="85"/>
      <c r="H5" s="85"/>
      <c r="I5" s="86"/>
      <c r="J5" s="86"/>
      <c r="K5" s="86"/>
      <c r="L5" s="86"/>
    </row>
    <row r="6" spans="1:12" ht="12.75" customHeight="1">
      <c r="A6" s="4" t="s">
        <v>2</v>
      </c>
      <c r="B6" s="5" t="s">
        <v>136</v>
      </c>
      <c r="C6" s="153" t="s">
        <v>137</v>
      </c>
      <c r="D6" s="154"/>
      <c r="E6" s="6" t="s">
        <v>2</v>
      </c>
      <c r="F6" s="5" t="s">
        <v>136</v>
      </c>
      <c r="G6" s="155" t="s">
        <v>137</v>
      </c>
      <c r="H6" s="156"/>
      <c r="I6" s="6" t="s">
        <v>2</v>
      </c>
      <c r="J6" s="5" t="s">
        <v>136</v>
      </c>
      <c r="K6" s="155" t="s">
        <v>137</v>
      </c>
      <c r="L6" s="157"/>
    </row>
    <row r="7" spans="1:12" ht="9" customHeight="1" thickBot="1">
      <c r="A7" s="9"/>
      <c r="B7" s="10"/>
      <c r="C7" s="11"/>
      <c r="D7" s="10"/>
      <c r="E7" s="12"/>
      <c r="F7" s="10"/>
      <c r="G7" s="11"/>
      <c r="H7" s="10"/>
      <c r="I7" s="12"/>
      <c r="J7" s="10"/>
      <c r="K7" s="13"/>
      <c r="L7" s="14"/>
    </row>
    <row r="8" spans="1:12" ht="12.75" customHeight="1" thickTop="1" thickBot="1">
      <c r="A8" s="15" t="s">
        <v>5</v>
      </c>
      <c r="B8" s="16">
        <f>SUM(B9:B18)</f>
        <v>7490</v>
      </c>
      <c r="C8" s="87" t="str">
        <f>IF(SUM(C9:C18)=0,"",SUM(C9:C18))</f>
        <v/>
      </c>
      <c r="D8" s="88"/>
      <c r="E8" s="15" t="s">
        <v>6</v>
      </c>
      <c r="F8" s="16">
        <f>SUM(F9:F25)</f>
        <v>28120</v>
      </c>
      <c r="G8" s="87" t="str">
        <f>IF(SUM(G9:G23)=0,"",SUM(G9:G23))</f>
        <v/>
      </c>
      <c r="H8" s="88"/>
      <c r="I8" s="15" t="s">
        <v>7</v>
      </c>
      <c r="J8" s="16">
        <f>SUM(J9:J10)</f>
        <v>5100</v>
      </c>
      <c r="K8" s="87" t="str">
        <f>IF(SUM(K9:K10)=0,"",SUM(K9:K10))</f>
        <v/>
      </c>
      <c r="L8" s="89"/>
    </row>
    <row r="9" spans="1:12" ht="12.75" customHeight="1" thickTop="1">
      <c r="A9" s="132" t="s">
        <v>8</v>
      </c>
      <c r="B9" s="133">
        <v>1670</v>
      </c>
      <c r="C9" s="90"/>
      <c r="D9" s="91"/>
      <c r="E9" s="25" t="s">
        <v>9</v>
      </c>
      <c r="F9" s="26">
        <v>2535</v>
      </c>
      <c r="G9" s="92"/>
      <c r="H9" s="93"/>
      <c r="I9" s="21" t="s">
        <v>10</v>
      </c>
      <c r="J9" s="22">
        <v>3800</v>
      </c>
      <c r="K9" s="94"/>
      <c r="L9" s="91"/>
    </row>
    <row r="10" spans="1:12" ht="12.75" customHeight="1">
      <c r="A10" s="148" t="s">
        <v>162</v>
      </c>
      <c r="B10" s="149"/>
      <c r="C10" s="92"/>
      <c r="D10" s="93"/>
      <c r="E10" s="25" t="s">
        <v>12</v>
      </c>
      <c r="F10" s="26">
        <v>3660</v>
      </c>
      <c r="G10" s="92"/>
      <c r="H10" s="95"/>
      <c r="I10" s="25" t="s">
        <v>13</v>
      </c>
      <c r="J10" s="26">
        <v>1300</v>
      </c>
      <c r="K10" s="92"/>
      <c r="L10" s="96"/>
    </row>
    <row r="11" spans="1:12" ht="12.75" customHeight="1">
      <c r="A11" s="78" t="s">
        <v>11</v>
      </c>
      <c r="B11" s="79">
        <v>1510</v>
      </c>
      <c r="C11" s="92"/>
      <c r="D11" s="93"/>
      <c r="E11" s="25" t="s">
        <v>15</v>
      </c>
      <c r="F11" s="26">
        <v>2250</v>
      </c>
      <c r="G11" s="92"/>
      <c r="H11" s="95"/>
      <c r="I11" s="32"/>
      <c r="J11" s="33"/>
      <c r="K11" s="97"/>
      <c r="L11" s="98"/>
    </row>
    <row r="12" spans="1:12" ht="12.75" customHeight="1">
      <c r="A12" s="78" t="s">
        <v>14</v>
      </c>
      <c r="B12" s="79">
        <v>890</v>
      </c>
      <c r="C12" s="92"/>
      <c r="D12" s="96"/>
      <c r="E12" s="25" t="s">
        <v>17</v>
      </c>
      <c r="F12" s="26">
        <v>2325</v>
      </c>
      <c r="G12" s="92"/>
      <c r="H12" s="93"/>
      <c r="I12" s="36"/>
      <c r="J12" s="26"/>
      <c r="K12" s="99"/>
      <c r="L12" s="93"/>
    </row>
    <row r="13" spans="1:12" ht="12.75" customHeight="1" thickBot="1">
      <c r="A13" s="78" t="s">
        <v>16</v>
      </c>
      <c r="B13" s="79">
        <v>1660</v>
      </c>
      <c r="C13" s="92"/>
      <c r="D13" s="93"/>
      <c r="E13" s="25" t="s">
        <v>149</v>
      </c>
      <c r="F13" s="26">
        <v>2290</v>
      </c>
      <c r="G13" s="92"/>
      <c r="H13" s="93"/>
      <c r="I13" s="37"/>
      <c r="J13" s="38"/>
      <c r="K13" s="100"/>
      <c r="L13" s="101"/>
    </row>
    <row r="14" spans="1:12" ht="12.75" customHeight="1" thickTop="1" thickBot="1">
      <c r="A14" s="78" t="s">
        <v>18</v>
      </c>
      <c r="B14" s="79">
        <v>1070</v>
      </c>
      <c r="C14" s="102"/>
      <c r="D14" s="103"/>
      <c r="E14" s="25" t="s">
        <v>21</v>
      </c>
      <c r="F14" s="26">
        <v>1210</v>
      </c>
      <c r="G14" s="92"/>
      <c r="H14" s="93"/>
      <c r="I14" s="15" t="s">
        <v>22</v>
      </c>
      <c r="J14" s="16">
        <f>SUM(J15:J27)</f>
        <v>26835</v>
      </c>
      <c r="K14" s="87" t="str">
        <f>IF(SUM(K15:K26)=0,"",SUM(K15:K26))</f>
        <v/>
      </c>
      <c r="L14" s="89"/>
    </row>
    <row r="15" spans="1:12" ht="12.75" customHeight="1" thickTop="1">
      <c r="A15" s="139" t="s">
        <v>19</v>
      </c>
      <c r="B15" s="140">
        <v>90</v>
      </c>
      <c r="C15" s="104"/>
      <c r="D15" s="91"/>
      <c r="E15" s="25" t="s">
        <v>24</v>
      </c>
      <c r="F15" s="26">
        <v>310</v>
      </c>
      <c r="G15" s="92"/>
      <c r="H15" s="96"/>
      <c r="I15" s="21" t="s">
        <v>26</v>
      </c>
      <c r="J15" s="22">
        <v>3095</v>
      </c>
      <c r="K15" s="94"/>
      <c r="L15" s="91"/>
    </row>
    <row r="16" spans="1:12" ht="12.75" customHeight="1">
      <c r="A16" s="151" t="s">
        <v>23</v>
      </c>
      <c r="B16" s="152"/>
      <c r="C16" s="92"/>
      <c r="D16" s="91"/>
      <c r="E16" s="25" t="s">
        <v>28</v>
      </c>
      <c r="F16" s="26">
        <v>2390</v>
      </c>
      <c r="G16" s="92"/>
      <c r="H16" s="93"/>
      <c r="I16" s="25" t="s">
        <v>29</v>
      </c>
      <c r="J16" s="22">
        <v>2210</v>
      </c>
      <c r="K16" s="92"/>
      <c r="L16" s="93"/>
    </row>
    <row r="17" spans="1:12" ht="12.75" customHeight="1">
      <c r="A17" s="78" t="s">
        <v>27</v>
      </c>
      <c r="B17" s="79">
        <v>375</v>
      </c>
      <c r="C17" s="102"/>
      <c r="D17" s="98"/>
      <c r="E17" s="25" t="s">
        <v>31</v>
      </c>
      <c r="F17" s="26">
        <v>3060</v>
      </c>
      <c r="G17" s="92"/>
      <c r="H17" s="93"/>
      <c r="I17" s="25" t="s">
        <v>32</v>
      </c>
      <c r="J17" s="22">
        <v>1860</v>
      </c>
      <c r="K17" s="92"/>
      <c r="L17" s="93"/>
    </row>
    <row r="18" spans="1:12" ht="12.75" customHeight="1">
      <c r="A18" s="78" t="s">
        <v>30</v>
      </c>
      <c r="B18" s="79">
        <v>225</v>
      </c>
      <c r="C18" s="92"/>
      <c r="D18" s="93"/>
      <c r="E18" s="25"/>
      <c r="F18" s="26"/>
      <c r="G18" s="92"/>
      <c r="H18" s="93"/>
      <c r="I18" s="25" t="s">
        <v>33</v>
      </c>
      <c r="J18" s="22">
        <v>1210</v>
      </c>
      <c r="K18" s="92"/>
      <c r="L18" s="96"/>
    </row>
    <row r="19" spans="1:12" ht="12.75" customHeight="1">
      <c r="A19" s="25"/>
      <c r="B19" s="26"/>
      <c r="C19" s="99"/>
      <c r="D19" s="93"/>
      <c r="E19" s="21" t="s">
        <v>34</v>
      </c>
      <c r="F19" s="26">
        <v>1800</v>
      </c>
      <c r="G19" s="94"/>
      <c r="H19" s="91"/>
      <c r="I19" s="25" t="s">
        <v>35</v>
      </c>
      <c r="J19" s="22">
        <v>2260</v>
      </c>
      <c r="K19" s="92"/>
      <c r="L19" s="93"/>
    </row>
    <row r="20" spans="1:12" ht="12.75" customHeight="1" thickBot="1">
      <c r="A20" s="43"/>
      <c r="B20" s="44"/>
      <c r="C20" s="105"/>
      <c r="D20" s="106"/>
      <c r="E20" s="25" t="s">
        <v>36</v>
      </c>
      <c r="F20" s="26">
        <v>1590</v>
      </c>
      <c r="G20" s="92"/>
      <c r="H20" s="93"/>
      <c r="I20" s="132" t="s">
        <v>37</v>
      </c>
      <c r="J20" s="22">
        <v>2570</v>
      </c>
      <c r="K20" s="94"/>
      <c r="L20" s="91"/>
    </row>
    <row r="21" spans="1:12" ht="12.75" customHeight="1" thickTop="1" thickBot="1">
      <c r="A21" s="15" t="s">
        <v>38</v>
      </c>
      <c r="B21" s="16">
        <f>SUM(B22:B28)</f>
        <v>8980</v>
      </c>
      <c r="C21" s="87" t="str">
        <f>IF(SUM(C22:C27)=0,"",SUM(C22:C27))</f>
        <v/>
      </c>
      <c r="D21" s="89"/>
      <c r="E21" s="25" t="s">
        <v>41</v>
      </c>
      <c r="F21" s="26">
        <v>2610</v>
      </c>
      <c r="G21" s="92"/>
      <c r="H21" s="93"/>
      <c r="I21" s="78" t="s">
        <v>142</v>
      </c>
      <c r="J21" s="22">
        <v>1260</v>
      </c>
      <c r="K21" s="92"/>
      <c r="L21" s="93"/>
    </row>
    <row r="22" spans="1:12" ht="12.75" customHeight="1" thickTop="1">
      <c r="A22" s="21" t="s">
        <v>40</v>
      </c>
      <c r="B22" s="22">
        <v>1725</v>
      </c>
      <c r="C22" s="90"/>
      <c r="D22" s="91"/>
      <c r="E22" s="25" t="s">
        <v>44</v>
      </c>
      <c r="F22" s="26">
        <v>2090</v>
      </c>
      <c r="G22" s="92"/>
      <c r="H22" s="93"/>
      <c r="I22" s="25" t="s">
        <v>42</v>
      </c>
      <c r="J22" s="22">
        <v>2940</v>
      </c>
      <c r="K22" s="92"/>
      <c r="L22" s="93"/>
    </row>
    <row r="23" spans="1:12" ht="12.75" customHeight="1">
      <c r="A23" s="25" t="s">
        <v>43</v>
      </c>
      <c r="B23" s="22">
        <v>1205</v>
      </c>
      <c r="C23" s="92"/>
      <c r="D23" s="93"/>
      <c r="E23" s="25"/>
      <c r="F23" s="26"/>
      <c r="G23" s="92"/>
      <c r="H23" s="93"/>
      <c r="I23" s="25" t="s">
        <v>45</v>
      </c>
      <c r="J23" s="22">
        <v>2190</v>
      </c>
      <c r="K23" s="92"/>
      <c r="L23" s="96"/>
    </row>
    <row r="24" spans="1:12" ht="12.75" customHeight="1">
      <c r="A24" s="25" t="s">
        <v>46</v>
      </c>
      <c r="B24" s="22">
        <v>2590</v>
      </c>
      <c r="C24" s="92"/>
      <c r="D24" s="93"/>
      <c r="E24" s="25"/>
      <c r="F24" s="26"/>
      <c r="G24" s="99"/>
      <c r="H24" s="93"/>
      <c r="I24" s="25" t="s">
        <v>47</v>
      </c>
      <c r="J24" s="22">
        <v>2630</v>
      </c>
      <c r="K24" s="92"/>
      <c r="L24" s="93"/>
    </row>
    <row r="25" spans="1:12" ht="12.75" customHeight="1" thickBot="1">
      <c r="A25" s="25" t="s">
        <v>48</v>
      </c>
      <c r="B25" s="22">
        <v>1920</v>
      </c>
      <c r="C25" s="92"/>
      <c r="D25" s="93"/>
      <c r="E25" s="25"/>
      <c r="F25" s="26"/>
      <c r="G25" s="99"/>
      <c r="H25" s="93"/>
      <c r="I25" s="25" t="s">
        <v>49</v>
      </c>
      <c r="J25" s="22">
        <v>3390</v>
      </c>
      <c r="K25" s="92"/>
      <c r="L25" s="93"/>
    </row>
    <row r="26" spans="1:12" ht="12.75" customHeight="1" thickTop="1" thickBot="1">
      <c r="A26" s="25" t="s">
        <v>50</v>
      </c>
      <c r="B26" s="22">
        <v>930</v>
      </c>
      <c r="C26" s="92"/>
      <c r="D26" s="93"/>
      <c r="E26" s="15" t="s">
        <v>53</v>
      </c>
      <c r="F26" s="16">
        <f>SUM(F27:F34)</f>
        <v>8590</v>
      </c>
      <c r="G26" s="87" t="str">
        <f>IF(SUM(G27:G32)=0,"",SUM(G27:G32))</f>
        <v/>
      </c>
      <c r="H26" s="89"/>
      <c r="I26" s="25" t="s">
        <v>51</v>
      </c>
      <c r="J26" s="22">
        <v>1220</v>
      </c>
      <c r="K26" s="99"/>
      <c r="L26" s="93"/>
    </row>
    <row r="27" spans="1:12" ht="12.75" customHeight="1" thickTop="1" thickBot="1">
      <c r="A27" s="25" t="s">
        <v>52</v>
      </c>
      <c r="B27" s="22">
        <v>610</v>
      </c>
      <c r="C27" s="92"/>
      <c r="D27" s="93"/>
      <c r="E27" s="21" t="s">
        <v>54</v>
      </c>
      <c r="F27" s="22">
        <v>2440</v>
      </c>
      <c r="G27" s="94"/>
      <c r="H27" s="91"/>
      <c r="I27" s="25"/>
      <c r="J27" s="26"/>
      <c r="K27" s="99"/>
      <c r="L27" s="93"/>
    </row>
    <row r="28" spans="1:12" ht="12.75" customHeight="1" thickTop="1" thickBot="1">
      <c r="A28" s="25"/>
      <c r="B28" s="26"/>
      <c r="C28" s="99"/>
      <c r="D28" s="93"/>
      <c r="E28" s="25" t="s">
        <v>57</v>
      </c>
      <c r="F28" s="22">
        <v>2350</v>
      </c>
      <c r="G28" s="92"/>
      <c r="H28" s="93"/>
      <c r="I28" s="15" t="s">
        <v>55</v>
      </c>
      <c r="J28" s="16">
        <f>SUM(J29:J57)</f>
        <v>57425</v>
      </c>
      <c r="K28" s="87" t="str">
        <f>IF(SUM(K29:K54)=0,"",SUM(K29:K54))</f>
        <v/>
      </c>
      <c r="L28" s="89"/>
    </row>
    <row r="29" spans="1:12" ht="12.75" customHeight="1" thickTop="1" thickBot="1">
      <c r="A29" s="25"/>
      <c r="B29" s="26"/>
      <c r="C29" s="99"/>
      <c r="D29" s="93"/>
      <c r="E29" s="25" t="s">
        <v>60</v>
      </c>
      <c r="F29" s="22">
        <v>2030</v>
      </c>
      <c r="G29" s="92"/>
      <c r="H29" s="93"/>
      <c r="I29" s="21" t="s">
        <v>58</v>
      </c>
      <c r="J29" s="22">
        <v>2065</v>
      </c>
      <c r="K29" s="144"/>
      <c r="L29" s="107"/>
    </row>
    <row r="30" spans="1:12" ht="12.75" customHeight="1" thickTop="1" thickBot="1">
      <c r="A30" s="15" t="s">
        <v>56</v>
      </c>
      <c r="B30" s="16">
        <f>SUM(B31:B38)</f>
        <v>3995</v>
      </c>
      <c r="C30" s="87" t="str">
        <f>IF(SUM(C31:C36)=0,"",SUM(C31:C36))</f>
        <v/>
      </c>
      <c r="D30" s="88"/>
      <c r="E30" s="32" t="s">
        <v>63</v>
      </c>
      <c r="F30" s="22">
        <v>415</v>
      </c>
      <c r="G30" s="102"/>
      <c r="H30" s="98"/>
      <c r="I30" s="25" t="s">
        <v>61</v>
      </c>
      <c r="J30" s="22">
        <v>2060</v>
      </c>
      <c r="K30" s="92"/>
      <c r="L30" s="93"/>
    </row>
    <row r="31" spans="1:12" ht="12.75" customHeight="1" thickTop="1">
      <c r="A31" s="25" t="s">
        <v>59</v>
      </c>
      <c r="B31" s="26">
        <v>2365</v>
      </c>
      <c r="C31" s="92"/>
      <c r="D31" s="93"/>
      <c r="E31" s="25" t="s">
        <v>66</v>
      </c>
      <c r="F31" s="22">
        <v>1075</v>
      </c>
      <c r="G31" s="92"/>
      <c r="H31" s="96"/>
      <c r="I31" s="25" t="s">
        <v>147</v>
      </c>
      <c r="J31" s="22">
        <v>2385</v>
      </c>
      <c r="K31" s="92"/>
      <c r="L31" s="93"/>
    </row>
    <row r="32" spans="1:12" ht="12.75" customHeight="1">
      <c r="A32" s="25" t="s">
        <v>62</v>
      </c>
      <c r="B32" s="26">
        <v>430</v>
      </c>
      <c r="C32" s="92"/>
      <c r="D32" s="108"/>
      <c r="E32" s="25" t="s">
        <v>69</v>
      </c>
      <c r="F32" s="22">
        <v>280</v>
      </c>
      <c r="G32" s="92"/>
      <c r="H32" s="96"/>
      <c r="I32" s="25" t="s">
        <v>67</v>
      </c>
      <c r="J32" s="22">
        <v>2585</v>
      </c>
      <c r="K32" s="92"/>
      <c r="L32" s="93"/>
    </row>
    <row r="33" spans="1:12" ht="12.75" customHeight="1">
      <c r="A33" s="25" t="s">
        <v>65</v>
      </c>
      <c r="B33" s="26">
        <v>235</v>
      </c>
      <c r="C33" s="92"/>
      <c r="D33" s="96"/>
      <c r="E33" s="62"/>
      <c r="F33" s="109"/>
      <c r="G33" s="64"/>
      <c r="H33" s="65"/>
      <c r="I33" s="25" t="s">
        <v>157</v>
      </c>
      <c r="J33" s="22">
        <v>3695</v>
      </c>
      <c r="K33" s="92"/>
      <c r="L33" s="93"/>
    </row>
    <row r="34" spans="1:12" ht="12.75" customHeight="1" thickBot="1">
      <c r="A34" s="25" t="s">
        <v>68</v>
      </c>
      <c r="B34" s="26">
        <v>375</v>
      </c>
      <c r="C34" s="92"/>
      <c r="D34" s="96"/>
      <c r="E34" s="49"/>
      <c r="F34" s="51"/>
      <c r="G34" s="110"/>
      <c r="H34" s="52"/>
      <c r="I34" s="25" t="s">
        <v>72</v>
      </c>
      <c r="J34" s="22">
        <v>2005</v>
      </c>
      <c r="K34" s="92"/>
      <c r="L34" s="93"/>
    </row>
    <row r="35" spans="1:12" ht="12.75" customHeight="1" thickTop="1" thickBot="1">
      <c r="A35" s="25" t="s">
        <v>70</v>
      </c>
      <c r="B35" s="26">
        <v>265</v>
      </c>
      <c r="C35" s="92"/>
      <c r="D35" s="96"/>
      <c r="E35" s="15" t="s">
        <v>73</v>
      </c>
      <c r="F35" s="16">
        <f>SUM(F36:F40)</f>
        <v>4320</v>
      </c>
      <c r="G35" s="87" t="str">
        <f>IF(SUM(G36:G38)=0,"",SUM(G36:G38))</f>
        <v/>
      </c>
      <c r="H35" s="89"/>
      <c r="I35" s="25" t="s">
        <v>74</v>
      </c>
      <c r="J35" s="22">
        <v>5510</v>
      </c>
      <c r="K35" s="92"/>
      <c r="L35" s="93"/>
    </row>
    <row r="36" spans="1:12" ht="12.75" customHeight="1" thickTop="1">
      <c r="A36" s="25" t="s">
        <v>71</v>
      </c>
      <c r="B36" s="26">
        <v>325</v>
      </c>
      <c r="C36" s="92"/>
      <c r="D36" s="108"/>
      <c r="E36" s="21" t="s">
        <v>75</v>
      </c>
      <c r="F36" s="22">
        <v>2400</v>
      </c>
      <c r="G36" s="94"/>
      <c r="H36" s="91"/>
      <c r="I36" s="25" t="s">
        <v>76</v>
      </c>
      <c r="J36" s="22">
        <v>1975</v>
      </c>
      <c r="K36" s="92"/>
      <c r="L36" s="93"/>
    </row>
    <row r="37" spans="1:12" ht="12.75" customHeight="1">
      <c r="A37" s="25"/>
      <c r="B37" s="26"/>
      <c r="C37" s="99"/>
      <c r="D37" s="93"/>
      <c r="E37" s="25" t="s">
        <v>77</v>
      </c>
      <c r="F37" s="22">
        <v>950</v>
      </c>
      <c r="G37" s="92"/>
      <c r="H37" s="96"/>
      <c r="I37" s="25" t="s">
        <v>78</v>
      </c>
      <c r="J37" s="22">
        <v>2860</v>
      </c>
      <c r="K37" s="92"/>
      <c r="L37" s="93"/>
    </row>
    <row r="38" spans="1:12" ht="12.75" customHeight="1">
      <c r="A38" s="25"/>
      <c r="B38" s="26"/>
      <c r="C38" s="99"/>
      <c r="D38" s="93"/>
      <c r="E38" s="25" t="s">
        <v>80</v>
      </c>
      <c r="F38" s="22">
        <v>970</v>
      </c>
      <c r="G38" s="92"/>
      <c r="H38" s="96"/>
      <c r="I38" s="25" t="s">
        <v>81</v>
      </c>
      <c r="J38" s="22">
        <v>2480</v>
      </c>
      <c r="K38" s="92"/>
      <c r="L38" s="93"/>
    </row>
    <row r="39" spans="1:12" ht="12.75" customHeight="1" thickBot="1">
      <c r="A39" s="32"/>
      <c r="B39" s="44"/>
      <c r="C39" s="105"/>
      <c r="D39" s="106"/>
      <c r="E39" s="62"/>
      <c r="F39" s="22"/>
      <c r="G39" s="64"/>
      <c r="H39" s="65"/>
      <c r="I39" s="25" t="s">
        <v>83</v>
      </c>
      <c r="J39" s="22">
        <v>3645</v>
      </c>
      <c r="K39" s="92"/>
      <c r="L39" s="93"/>
    </row>
    <row r="40" spans="1:12" ht="12.75" customHeight="1" thickTop="1" thickBot="1">
      <c r="A40" s="15" t="s">
        <v>79</v>
      </c>
      <c r="B40" s="16">
        <f>SUM(B41:B47)</f>
        <v>4235</v>
      </c>
      <c r="C40" s="87" t="str">
        <f>IF(SUM(C41:C46)=0,"",SUM(C41:C46))</f>
        <v/>
      </c>
      <c r="D40" s="89"/>
      <c r="E40" s="49"/>
      <c r="F40" s="51"/>
      <c r="G40" s="110"/>
      <c r="H40" s="52"/>
      <c r="I40" s="25" t="s">
        <v>85</v>
      </c>
      <c r="J40" s="22">
        <v>2670</v>
      </c>
      <c r="K40" s="92"/>
      <c r="L40" s="93"/>
    </row>
    <row r="41" spans="1:12" ht="12.75" customHeight="1" thickTop="1" thickBot="1">
      <c r="A41" s="21" t="s">
        <v>82</v>
      </c>
      <c r="B41" s="22">
        <v>2685</v>
      </c>
      <c r="C41" s="94"/>
      <c r="D41" s="91"/>
      <c r="E41" s="15" t="s">
        <v>84</v>
      </c>
      <c r="F41" s="16">
        <f>SUM(F42:F43)</f>
        <v>1850</v>
      </c>
      <c r="G41" s="87" t="str">
        <f>IF(SUM(G42:G43)=0,"",SUM(G42:G43))</f>
        <v/>
      </c>
      <c r="H41" s="89"/>
      <c r="I41" s="25" t="s">
        <v>146</v>
      </c>
      <c r="J41" s="22">
        <v>4740</v>
      </c>
      <c r="K41" s="92"/>
      <c r="L41" s="93"/>
    </row>
    <row r="42" spans="1:12" ht="12.75" customHeight="1" thickTop="1">
      <c r="A42" s="25"/>
      <c r="B42" s="26"/>
      <c r="C42" s="92"/>
      <c r="D42" s="95"/>
      <c r="E42" s="25" t="s">
        <v>87</v>
      </c>
      <c r="F42" s="26">
        <v>1850</v>
      </c>
      <c r="G42" s="92"/>
      <c r="H42" s="93"/>
      <c r="I42" s="25" t="s">
        <v>90</v>
      </c>
      <c r="J42" s="22">
        <v>2450</v>
      </c>
      <c r="K42" s="92"/>
      <c r="L42" s="93"/>
    </row>
    <row r="43" spans="1:12" ht="12.75" customHeight="1" thickBot="1">
      <c r="A43" s="25" t="s">
        <v>86</v>
      </c>
      <c r="B43" s="26">
        <v>940</v>
      </c>
      <c r="C43" s="92"/>
      <c r="D43" s="96"/>
      <c r="E43" s="69"/>
      <c r="F43" s="69"/>
      <c r="G43" s="110"/>
      <c r="H43" s="69"/>
      <c r="I43" s="25" t="s">
        <v>144</v>
      </c>
      <c r="J43" s="22">
        <v>3835</v>
      </c>
      <c r="K43" s="92"/>
      <c r="L43" s="93"/>
    </row>
    <row r="44" spans="1:12" ht="12.75" customHeight="1" thickTop="1" thickBot="1">
      <c r="A44" s="25"/>
      <c r="B44" s="26"/>
      <c r="C44" s="92"/>
      <c r="D44" s="93"/>
      <c r="E44" s="15" t="s">
        <v>89</v>
      </c>
      <c r="F44" s="16">
        <f>SUM(F45:F47)</f>
        <v>4025</v>
      </c>
      <c r="G44" s="87" t="str">
        <f>IF(SUM(G45:G46)=0,"",SUM(G45:G46))</f>
        <v/>
      </c>
      <c r="H44" s="89"/>
      <c r="I44" s="78" t="s">
        <v>93</v>
      </c>
      <c r="J44" s="133">
        <v>1795</v>
      </c>
      <c r="K44" s="92"/>
      <c r="L44" s="93"/>
    </row>
    <row r="45" spans="1:12" ht="12.75" customHeight="1" thickTop="1">
      <c r="A45" s="25" t="s">
        <v>88</v>
      </c>
      <c r="B45" s="26">
        <v>610</v>
      </c>
      <c r="C45" s="92"/>
      <c r="D45" s="93"/>
      <c r="E45" s="25" t="s">
        <v>91</v>
      </c>
      <c r="F45" s="26">
        <v>2165</v>
      </c>
      <c r="G45" s="92"/>
      <c r="H45" s="93"/>
      <c r="I45" s="25" t="s">
        <v>94</v>
      </c>
      <c r="J45" s="22">
        <v>2295</v>
      </c>
      <c r="K45" s="92"/>
      <c r="L45" s="93"/>
    </row>
    <row r="46" spans="1:12" ht="12.75" customHeight="1">
      <c r="A46" s="25"/>
      <c r="B46" s="26"/>
      <c r="C46" s="99"/>
      <c r="D46" s="93"/>
      <c r="E46" s="25" t="s">
        <v>92</v>
      </c>
      <c r="F46" s="26">
        <v>1860</v>
      </c>
      <c r="G46" s="92"/>
      <c r="H46" s="93"/>
      <c r="I46" s="25" t="s">
        <v>96</v>
      </c>
      <c r="J46" s="22">
        <v>2020</v>
      </c>
      <c r="K46" s="92"/>
      <c r="L46" s="93"/>
    </row>
    <row r="47" spans="1:12" ht="12.75" customHeight="1" thickBot="1">
      <c r="A47" s="25"/>
      <c r="B47" s="26"/>
      <c r="C47" s="99"/>
      <c r="D47" s="93"/>
      <c r="E47" s="69"/>
      <c r="F47" s="69"/>
      <c r="G47" s="110"/>
      <c r="H47" s="69"/>
      <c r="I47" s="25" t="s">
        <v>98</v>
      </c>
      <c r="J47" s="22">
        <v>1520</v>
      </c>
      <c r="K47" s="92"/>
      <c r="L47" s="93"/>
    </row>
    <row r="48" spans="1:12" ht="12.75" customHeight="1" thickTop="1" thickBot="1">
      <c r="A48" s="15" t="s">
        <v>97</v>
      </c>
      <c r="B48" s="16">
        <f>SUM(B49:B54)</f>
        <v>11755</v>
      </c>
      <c r="C48" s="87" t="str">
        <f>IF(SUM(C49:C54)=0,"",SUM(C49:C54))</f>
        <v/>
      </c>
      <c r="D48" s="111"/>
      <c r="E48" s="15" t="s">
        <v>95</v>
      </c>
      <c r="F48" s="16">
        <f>SUM(F49:F53)</f>
        <v>7090</v>
      </c>
      <c r="G48" s="87" t="str">
        <f>IF(SUM(G49:G52)=0,"",SUM(G49:G52))</f>
        <v/>
      </c>
      <c r="H48" s="89"/>
      <c r="I48" s="25" t="s">
        <v>100</v>
      </c>
      <c r="J48" s="22">
        <v>1855</v>
      </c>
      <c r="K48" s="92"/>
      <c r="L48" s="93"/>
    </row>
    <row r="49" spans="1:12" ht="12.75" customHeight="1" thickTop="1">
      <c r="A49" s="21" t="s">
        <v>99</v>
      </c>
      <c r="B49" s="22">
        <v>3510</v>
      </c>
      <c r="C49" s="99"/>
      <c r="D49" s="93"/>
      <c r="E49" s="21" t="s">
        <v>128</v>
      </c>
      <c r="F49" s="22">
        <v>2535</v>
      </c>
      <c r="G49" s="94"/>
      <c r="H49" s="91"/>
      <c r="I49" s="25" t="s">
        <v>102</v>
      </c>
      <c r="J49" s="22">
        <v>2980</v>
      </c>
      <c r="K49" s="92"/>
      <c r="L49" s="93"/>
    </row>
    <row r="50" spans="1:12" ht="12.75" customHeight="1">
      <c r="A50" s="25" t="s">
        <v>101</v>
      </c>
      <c r="B50" s="22">
        <v>2220</v>
      </c>
      <c r="C50" s="99"/>
      <c r="D50" s="93"/>
      <c r="E50" s="25" t="s">
        <v>129</v>
      </c>
      <c r="F50" s="22">
        <v>2485</v>
      </c>
      <c r="G50" s="92"/>
      <c r="H50" s="93"/>
      <c r="I50" s="25"/>
      <c r="J50" s="22"/>
      <c r="K50" s="92"/>
      <c r="L50" s="93"/>
    </row>
    <row r="51" spans="1:12" ht="12.75" customHeight="1">
      <c r="A51" s="25" t="s">
        <v>103</v>
      </c>
      <c r="B51" s="22">
        <v>1985</v>
      </c>
      <c r="C51" s="53"/>
      <c r="D51" s="65"/>
      <c r="E51" s="25" t="s">
        <v>130</v>
      </c>
      <c r="F51" s="22">
        <v>2070</v>
      </c>
      <c r="G51" s="92"/>
      <c r="H51" s="93"/>
      <c r="I51" s="25"/>
      <c r="J51" s="22"/>
      <c r="K51" s="92"/>
      <c r="L51" s="93"/>
    </row>
    <row r="52" spans="1:12" ht="12.75" customHeight="1">
      <c r="A52" s="25" t="s">
        <v>104</v>
      </c>
      <c r="B52" s="22">
        <v>1980</v>
      </c>
      <c r="C52" s="92"/>
      <c r="D52" s="93"/>
      <c r="E52" s="25"/>
      <c r="F52" s="26"/>
      <c r="G52" s="92"/>
      <c r="H52" s="93"/>
      <c r="I52" s="25"/>
      <c r="J52" s="22"/>
      <c r="K52" s="92"/>
      <c r="L52" s="93"/>
    </row>
    <row r="53" spans="1:12" ht="12.75" customHeight="1" thickBot="1">
      <c r="A53" s="25" t="s">
        <v>105</v>
      </c>
      <c r="B53" s="22">
        <v>1800</v>
      </c>
      <c r="C53" s="92"/>
      <c r="D53" s="93"/>
      <c r="E53" s="62"/>
      <c r="F53" s="109"/>
      <c r="G53" s="64"/>
      <c r="H53" s="65"/>
      <c r="I53" s="25"/>
      <c r="J53" s="22"/>
      <c r="K53" s="92"/>
      <c r="L53" s="93"/>
    </row>
    <row r="54" spans="1:12" ht="12.75" customHeight="1" thickTop="1" thickBot="1">
      <c r="A54" s="25" t="s">
        <v>107</v>
      </c>
      <c r="B54" s="22">
        <v>260</v>
      </c>
      <c r="C54" s="92"/>
      <c r="D54" s="93"/>
      <c r="E54" s="15" t="s">
        <v>106</v>
      </c>
      <c r="F54" s="16">
        <f>SUM(F55:F61)</f>
        <v>15445</v>
      </c>
      <c r="G54" s="87" t="str">
        <f>IF(SUM(G55:G61)=0,"",SUM(G55:G61))</f>
        <v/>
      </c>
      <c r="H54" s="89"/>
      <c r="I54" s="69"/>
      <c r="J54" s="22"/>
      <c r="K54" s="92"/>
      <c r="L54" s="93"/>
    </row>
    <row r="55" spans="1:12" ht="12.75" customHeight="1" thickTop="1">
      <c r="A55" s="62"/>
      <c r="B55" s="63"/>
      <c r="C55" s="112"/>
      <c r="D55" s="113"/>
      <c r="E55" s="21" t="s">
        <v>108</v>
      </c>
      <c r="F55" s="22">
        <v>2240</v>
      </c>
      <c r="G55" s="124"/>
      <c r="H55" s="125"/>
      <c r="I55" s="25"/>
      <c r="J55" s="22"/>
      <c r="K55" s="92"/>
      <c r="L55" s="114"/>
    </row>
    <row r="56" spans="1:12" ht="12.75" customHeight="1" thickBot="1">
      <c r="A56" s="49"/>
      <c r="B56" s="115"/>
      <c r="C56" s="92"/>
      <c r="D56" s="96"/>
      <c r="E56" s="25" t="s">
        <v>109</v>
      </c>
      <c r="F56" s="22">
        <v>3450</v>
      </c>
      <c r="G56" s="94"/>
      <c r="H56" s="116"/>
      <c r="I56" s="25"/>
      <c r="J56" s="26"/>
      <c r="K56" s="99"/>
      <c r="L56" s="114"/>
    </row>
    <row r="57" spans="1:12" ht="12.75" customHeight="1" thickTop="1" thickBot="1">
      <c r="A57" s="15" t="s">
        <v>111</v>
      </c>
      <c r="B57" s="16">
        <f>SUM(B58:B62)</f>
        <v>3860</v>
      </c>
      <c r="C57" s="87" t="str">
        <f>IF(SUM(C58:C60)=0,"",SUM(C58:C60))</f>
        <v/>
      </c>
      <c r="D57" s="89"/>
      <c r="E57" s="25" t="s">
        <v>110</v>
      </c>
      <c r="F57" s="22">
        <v>1000</v>
      </c>
      <c r="G57" s="92"/>
      <c r="H57" s="96"/>
      <c r="I57" s="25"/>
      <c r="J57" s="26"/>
      <c r="K57" s="99"/>
      <c r="L57" s="114"/>
    </row>
    <row r="58" spans="1:12" ht="12.75" customHeight="1" thickTop="1">
      <c r="A58" s="25" t="s">
        <v>114</v>
      </c>
      <c r="B58" s="26">
        <v>1700</v>
      </c>
      <c r="C58" s="92"/>
      <c r="D58" s="93"/>
      <c r="E58" s="25" t="s">
        <v>112</v>
      </c>
      <c r="F58" s="22">
        <v>4860</v>
      </c>
      <c r="G58" s="92"/>
      <c r="H58" s="93"/>
      <c r="I58" s="59" t="s">
        <v>113</v>
      </c>
      <c r="J58" s="16">
        <f>SUM(J14,J28)</f>
        <v>84260</v>
      </c>
      <c r="K58" s="99"/>
      <c r="L58" s="114"/>
    </row>
    <row r="59" spans="1:12" ht="12.75" customHeight="1">
      <c r="A59" s="25" t="s">
        <v>117</v>
      </c>
      <c r="B59" s="26">
        <v>1960</v>
      </c>
      <c r="C59" s="92"/>
      <c r="D59" s="93"/>
      <c r="E59" s="25" t="s">
        <v>115</v>
      </c>
      <c r="F59" s="22">
        <v>2150</v>
      </c>
      <c r="G59" s="92"/>
      <c r="H59" s="93"/>
      <c r="I59" s="60" t="s">
        <v>116</v>
      </c>
      <c r="J59" s="26">
        <f>SUM(B8,B21,B30,B40,B48,B57,F8,F26,F35,F41,F44,F48,F54,J8)</f>
        <v>114855</v>
      </c>
      <c r="K59" s="87" t="str">
        <f>IF(SUM(K14,K28)=0,"",SUM(K28,K14))</f>
        <v/>
      </c>
      <c r="L59" s="89"/>
    </row>
    <row r="60" spans="1:12" ht="12.75" customHeight="1">
      <c r="A60" s="25" t="s">
        <v>119</v>
      </c>
      <c r="B60" s="26">
        <v>200</v>
      </c>
      <c r="C60" s="92"/>
      <c r="D60" s="93"/>
      <c r="E60" s="25" t="s">
        <v>118</v>
      </c>
      <c r="F60" s="22">
        <v>1550</v>
      </c>
      <c r="G60" s="92"/>
      <c r="H60" s="93"/>
      <c r="I60" s="60"/>
      <c r="J60" s="26"/>
      <c r="K60" s="117" t="str">
        <f>IF(SUM(C8,C21,C30,C40,C48,C57,G8,G26,G35,G41,G44,G48,G54,K8)=0,"",SUM(C8,C21,C30,C40,C48,C57,G8,G26,G35,G41,G44,G48,G54,K8))</f>
        <v/>
      </c>
      <c r="L60" s="93"/>
    </row>
    <row r="61" spans="1:12" ht="12.75" customHeight="1">
      <c r="A61" s="118"/>
      <c r="B61" s="69"/>
      <c r="C61" s="64"/>
      <c r="D61" s="69"/>
      <c r="E61" s="32" t="s">
        <v>121</v>
      </c>
      <c r="F61" s="22">
        <v>195</v>
      </c>
      <c r="G61" s="92"/>
      <c r="H61" s="93"/>
      <c r="I61" s="67" t="s">
        <v>124</v>
      </c>
      <c r="J61" s="44">
        <f>SUM(J58:J59)</f>
        <v>199115</v>
      </c>
      <c r="K61" s="99"/>
      <c r="L61" s="93"/>
    </row>
    <row r="62" spans="1:12" ht="12.75" customHeight="1">
      <c r="A62" s="119"/>
      <c r="B62" s="50"/>
      <c r="C62" s="120"/>
      <c r="D62" s="121"/>
      <c r="E62" s="119"/>
      <c r="F62" s="50"/>
      <c r="G62" s="122"/>
      <c r="H62" s="106"/>
      <c r="K62" s="123" t="str">
        <f>IF(SUM(K59,K60)=0,"",SUM(K59,K60))</f>
        <v/>
      </c>
      <c r="L62" s="106"/>
    </row>
    <row r="63" spans="1:12" ht="9.75" customHeight="1">
      <c r="I63" s="147"/>
      <c r="J63" s="147"/>
    </row>
    <row r="64" spans="1:12" ht="14.25">
      <c r="A64" s="146" t="s">
        <v>138</v>
      </c>
      <c r="B64" s="147"/>
      <c r="C64" s="147"/>
      <c r="D64" s="147"/>
      <c r="E64" s="147"/>
      <c r="F64" s="147"/>
      <c r="G64" s="147"/>
      <c r="H64" s="147"/>
      <c r="I64" s="145" t="s">
        <v>139</v>
      </c>
      <c r="J64" s="145"/>
      <c r="K64" s="147"/>
      <c r="L64" s="147"/>
    </row>
    <row r="65" spans="1:12" ht="21" customHeight="1">
      <c r="I65" s="69"/>
      <c r="J65" s="69"/>
      <c r="K65" s="145"/>
      <c r="L65" s="145"/>
    </row>
    <row r="66" spans="1:12" ht="12.75" customHeight="1">
      <c r="A66" s="69"/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</row>
    <row r="67" spans="1:12" ht="12.75" customHeight="1">
      <c r="A67" s="69"/>
      <c r="B67" s="69"/>
      <c r="C67" s="69"/>
      <c r="D67" s="69"/>
      <c r="E67" s="69"/>
      <c r="F67" s="69"/>
      <c r="G67" s="69"/>
      <c r="H67" s="69"/>
      <c r="K67" s="69"/>
      <c r="L67" s="69"/>
    </row>
  </sheetData>
  <mergeCells count="9">
    <mergeCell ref="A16:B16"/>
    <mergeCell ref="C6:D6"/>
    <mergeCell ref="G6:H6"/>
    <mergeCell ref="K6:L6"/>
    <mergeCell ref="B3:C3"/>
    <mergeCell ref="E3:L3"/>
    <mergeCell ref="B4:C4"/>
    <mergeCell ref="E4:F4"/>
    <mergeCell ref="H4:L4"/>
  </mergeCells>
  <phoneticPr fontId="3"/>
  <dataValidations count="1">
    <dataValidation imeMode="hiragana" allowBlank="1" showInputMessage="1" showErrorMessage="1" sqref="I1 I65:I65534 E70:E65534 G70:G65534 C57 C63 A63 G65 E65 B4 D3:D4 G63 K5:K8 G5:G8 K65:K65535 C65:C65534 A65:A65534 C1:C2 K1:K2 C5:C8 C15 C19:C21 C28:C30 C37:C40 K11:K14 C46:C50 E41:E42 G44 A1:A3 G41 E1:E2 G1:G2 G24:G26 K26:K28 G35 E35:E38 I6:I52 A57:A60 E44:E46 G48 E48:E52 G54:G55 K59:K63 I58:I62 E63 E54:E61 M1:O1048576 R1:IV1048576 P1:Q20 P26:Q1048576 E5:E32 A5:A54"/>
  </dataValidations>
  <printOptions horizontalCentered="1" verticalCentered="1"/>
  <pageMargins left="0.55118110236220474" right="0.39370078740157483" top="0.39370078740157483" bottom="0" header="0.51181102362204722" footer="0.51181102362204722"/>
  <pageSetup paperSize="9" orientation="portrait" r:id="rId1"/>
  <headerFooter alignWithMargins="0">
    <oddHeader>&amp;R&amp;10（令和3年4月現在）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令和3年６月 宮日</vt:lpstr>
      <vt:lpstr>申込書</vt:lpstr>
    </vt:vector>
  </TitlesOfParts>
  <Company>Dell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2020-03-16T00:36:20Z</cp:lastPrinted>
  <dcterms:created xsi:type="dcterms:W3CDTF">2013-04-15T07:20:41Z</dcterms:created>
  <dcterms:modified xsi:type="dcterms:W3CDTF">2021-05-19T05:37:54Z</dcterms:modified>
</cp:coreProperties>
</file>