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/>
  </bookViews>
  <sheets>
    <sheet name="2021.10" sheetId="5" r:id="rId1"/>
    <sheet name="2017.4 (訂正箇所)" sheetId="4" state="hidden" r:id="rId2"/>
  </sheets>
  <calcPr calcId="152511"/>
</workbook>
</file>

<file path=xl/calcChain.xml><?xml version="1.0" encoding="utf-8"?>
<calcChain xmlns="http://schemas.openxmlformats.org/spreadsheetml/2006/main">
  <c r="H86" i="5" l="1"/>
  <c r="F86" i="5"/>
  <c r="J195" i="5"/>
  <c r="H195" i="5"/>
  <c r="F195" i="5"/>
  <c r="D195" i="5"/>
  <c r="B195" i="5"/>
  <c r="J186" i="5"/>
  <c r="H186" i="5"/>
  <c r="F186" i="5"/>
  <c r="D186" i="5"/>
  <c r="B186" i="5"/>
  <c r="J176" i="5"/>
  <c r="H176" i="5"/>
  <c r="F176" i="5"/>
  <c r="D176" i="5"/>
  <c r="B176" i="5"/>
  <c r="J172" i="5"/>
  <c r="H172" i="5"/>
  <c r="F172" i="5"/>
  <c r="D172" i="5"/>
  <c r="B172" i="5"/>
  <c r="J169" i="5"/>
  <c r="H169" i="5"/>
  <c r="F169" i="5"/>
  <c r="D169" i="5"/>
  <c r="B169" i="5"/>
  <c r="J164" i="5"/>
  <c r="H164" i="5"/>
  <c r="F164" i="5"/>
  <c r="D164" i="5"/>
  <c r="B164" i="5"/>
  <c r="A160" i="5"/>
  <c r="J143" i="5"/>
  <c r="H143" i="5"/>
  <c r="F143" i="5"/>
  <c r="D143" i="5"/>
  <c r="B143" i="5"/>
  <c r="J138" i="5"/>
  <c r="H138" i="5"/>
  <c r="F138" i="5"/>
  <c r="D138" i="5"/>
  <c r="B138" i="5"/>
  <c r="J133" i="5"/>
  <c r="H133" i="5"/>
  <c r="F133" i="5"/>
  <c r="D133" i="5"/>
  <c r="B133" i="5"/>
  <c r="J124" i="5"/>
  <c r="H124" i="5"/>
  <c r="F124" i="5"/>
  <c r="D124" i="5"/>
  <c r="B124" i="5"/>
  <c r="J114" i="5"/>
  <c r="H114" i="5"/>
  <c r="F114" i="5"/>
  <c r="D114" i="5"/>
  <c r="B114" i="5"/>
  <c r="J103" i="5"/>
  <c r="H103" i="5"/>
  <c r="F103" i="5"/>
  <c r="D103" i="5"/>
  <c r="B103" i="5"/>
  <c r="J86" i="5"/>
  <c r="D86" i="5"/>
  <c r="B86" i="5"/>
  <c r="A82" i="5"/>
  <c r="J57" i="5"/>
  <c r="H57" i="5"/>
  <c r="F57" i="5"/>
  <c r="D57" i="5"/>
  <c r="B57" i="5"/>
  <c r="K57" i="5" s="1"/>
  <c r="J55" i="5"/>
  <c r="H55" i="5"/>
  <c r="F55" i="5"/>
  <c r="D55" i="5"/>
  <c r="B55" i="5"/>
  <c r="J42" i="5"/>
  <c r="J10" i="5" s="1"/>
  <c r="H42" i="5"/>
  <c r="H10" i="5" s="1"/>
  <c r="F42" i="5"/>
  <c r="F10" i="5" s="1"/>
  <c r="D42" i="5"/>
  <c r="B42" i="5"/>
  <c r="F7" i="5" l="1"/>
  <c r="D10" i="5"/>
  <c r="K114" i="5"/>
  <c r="K138" i="5"/>
  <c r="K143" i="5"/>
  <c r="F8" i="5"/>
  <c r="K172" i="5"/>
  <c r="H8" i="5"/>
  <c r="J7" i="5"/>
  <c r="D7" i="5"/>
  <c r="H7" i="5"/>
  <c r="K176" i="5"/>
  <c r="K42" i="5"/>
  <c r="K86" i="5"/>
  <c r="K124" i="5"/>
  <c r="K133" i="5"/>
  <c r="B8" i="5"/>
  <c r="J8" i="5"/>
  <c r="K186" i="5"/>
  <c r="B10" i="5"/>
  <c r="B7" i="5" s="1"/>
  <c r="K55" i="5"/>
  <c r="D8" i="5"/>
  <c r="K169" i="5"/>
  <c r="K195" i="5"/>
  <c r="K103" i="5"/>
  <c r="K164" i="5"/>
  <c r="F6" i="5" l="1"/>
  <c r="K10" i="5"/>
  <c r="J6" i="5"/>
  <c r="B6" i="5"/>
  <c r="H6" i="5"/>
  <c r="D6" i="5"/>
  <c r="K7" i="5"/>
  <c r="K8" i="5"/>
  <c r="K6" i="5" l="1"/>
  <c r="L196" i="4" l="1"/>
  <c r="J196" i="4"/>
  <c r="H196" i="4"/>
  <c r="F196" i="4"/>
  <c r="D196" i="4"/>
  <c r="B196" i="4"/>
  <c r="M196" i="4" s="1"/>
  <c r="L187" i="4"/>
  <c r="J187" i="4"/>
  <c r="H187" i="4"/>
  <c r="F187" i="4"/>
  <c r="M187" i="4" s="1"/>
  <c r="D187" i="4"/>
  <c r="B187" i="4"/>
  <c r="L177" i="4"/>
  <c r="L8" i="4" s="1"/>
  <c r="J177" i="4"/>
  <c r="H177" i="4"/>
  <c r="F177" i="4"/>
  <c r="D177" i="4"/>
  <c r="M177" i="4" s="1"/>
  <c r="B177" i="4"/>
  <c r="L173" i="4"/>
  <c r="J173" i="4"/>
  <c r="H173" i="4"/>
  <c r="F173" i="4"/>
  <c r="D173" i="4"/>
  <c r="B173" i="4"/>
  <c r="M173" i="4" s="1"/>
  <c r="L170" i="4"/>
  <c r="J170" i="4"/>
  <c r="H170" i="4"/>
  <c r="F170" i="4"/>
  <c r="D170" i="4"/>
  <c r="B170" i="4"/>
  <c r="M170" i="4" s="1"/>
  <c r="L165" i="4"/>
  <c r="J165" i="4"/>
  <c r="H165" i="4"/>
  <c r="H8" i="4" s="1"/>
  <c r="F165" i="4"/>
  <c r="F8" i="4" s="1"/>
  <c r="D165" i="4"/>
  <c r="B165" i="4"/>
  <c r="G161" i="4"/>
  <c r="L144" i="4"/>
  <c r="J144" i="4"/>
  <c r="H144" i="4"/>
  <c r="F144" i="4"/>
  <c r="M144" i="4" s="1"/>
  <c r="D144" i="4"/>
  <c r="B144" i="4"/>
  <c r="L139" i="4"/>
  <c r="J139" i="4"/>
  <c r="H139" i="4"/>
  <c r="F139" i="4"/>
  <c r="D139" i="4"/>
  <c r="M139" i="4" s="1"/>
  <c r="B139" i="4"/>
  <c r="L132" i="4"/>
  <c r="J132" i="4"/>
  <c r="H132" i="4"/>
  <c r="F132" i="4"/>
  <c r="D132" i="4"/>
  <c r="B132" i="4"/>
  <c r="M132" i="4" s="1"/>
  <c r="L123" i="4"/>
  <c r="J123" i="4"/>
  <c r="H123" i="4"/>
  <c r="F123" i="4"/>
  <c r="D123" i="4"/>
  <c r="B123" i="4"/>
  <c r="M123" i="4" s="1"/>
  <c r="L113" i="4"/>
  <c r="J113" i="4"/>
  <c r="H113" i="4"/>
  <c r="F113" i="4"/>
  <c r="M113" i="4" s="1"/>
  <c r="D113" i="4"/>
  <c r="B113" i="4"/>
  <c r="L102" i="4"/>
  <c r="J102" i="4"/>
  <c r="H102" i="4"/>
  <c r="F102" i="4"/>
  <c r="D102" i="4"/>
  <c r="M102" i="4" s="1"/>
  <c r="B102" i="4"/>
  <c r="L86" i="4"/>
  <c r="J86" i="4"/>
  <c r="H86" i="4"/>
  <c r="F86" i="4"/>
  <c r="D86" i="4"/>
  <c r="B86" i="4"/>
  <c r="M86" i="4" s="1"/>
  <c r="G82" i="4"/>
  <c r="L57" i="4"/>
  <c r="J57" i="4"/>
  <c r="H57" i="4"/>
  <c r="F57" i="4"/>
  <c r="D57" i="4"/>
  <c r="B57" i="4"/>
  <c r="M57" i="4" s="1"/>
  <c r="L55" i="4"/>
  <c r="J55" i="4"/>
  <c r="H55" i="4"/>
  <c r="F55" i="4"/>
  <c r="D55" i="4"/>
  <c r="B55" i="4"/>
  <c r="M55" i="4" s="1"/>
  <c r="L42" i="4"/>
  <c r="J42" i="4"/>
  <c r="J10" i="4" s="1"/>
  <c r="J7" i="4" s="1"/>
  <c r="J6" i="4" s="1"/>
  <c r="H42" i="4"/>
  <c r="H10" i="4" s="1"/>
  <c r="H7" i="4" s="1"/>
  <c r="H6" i="4" s="1"/>
  <c r="F42" i="4"/>
  <c r="F10" i="4" s="1"/>
  <c r="F7" i="4" s="1"/>
  <c r="D42" i="4"/>
  <c r="B42" i="4"/>
  <c r="B10" i="4" s="1"/>
  <c r="L10" i="4"/>
  <c r="L7" i="4" s="1"/>
  <c r="L6" i="4" s="1"/>
  <c r="D10" i="4"/>
  <c r="D7" i="4" s="1"/>
  <c r="J8" i="4"/>
  <c r="B8" i="4"/>
  <c r="M8" i="4" l="1"/>
  <c r="M10" i="4"/>
  <c r="B7" i="4"/>
  <c r="F6" i="4"/>
  <c r="M42" i="4"/>
  <c r="M165" i="4"/>
  <c r="D8" i="4"/>
  <c r="D6" i="4" s="1"/>
  <c r="M7" i="4" l="1"/>
  <c r="B6" i="4"/>
  <c r="M6" i="4" s="1"/>
</calcChain>
</file>

<file path=xl/sharedStrings.xml><?xml version="1.0" encoding="utf-8"?>
<sst xmlns="http://schemas.openxmlformats.org/spreadsheetml/2006/main" count="1353" uniqueCount="215">
  <si>
    <t>【宮崎県内新聞折込部数表】</t>
    <rPh sb="1" eb="4">
      <t>ミヤザキケン</t>
    </rPh>
    <rPh sb="4" eb="5">
      <t>ナイ</t>
    </rPh>
    <rPh sb="5" eb="7">
      <t>シンブン</t>
    </rPh>
    <rPh sb="7" eb="9">
      <t>オリコミ</t>
    </rPh>
    <rPh sb="9" eb="11">
      <t>ブスウ</t>
    </rPh>
    <rPh sb="11" eb="12">
      <t>ヒョウ</t>
    </rPh>
    <phoneticPr fontId="3"/>
  </si>
  <si>
    <t xml:space="preserve">制作：宮崎県新聞折込広告協議会    </t>
    <rPh sb="0" eb="2">
      <t>セイサク</t>
    </rPh>
    <rPh sb="3" eb="5">
      <t>ミヤザキ</t>
    </rPh>
    <rPh sb="5" eb="6">
      <t>ケン</t>
    </rPh>
    <rPh sb="6" eb="8">
      <t>シンブン</t>
    </rPh>
    <rPh sb="8" eb="10">
      <t>オリコミ</t>
    </rPh>
    <rPh sb="10" eb="12">
      <t>コウコク</t>
    </rPh>
    <rPh sb="12" eb="15">
      <t>キョウギカイ</t>
    </rPh>
    <phoneticPr fontId="3"/>
  </si>
  <si>
    <t>3P-1</t>
    <phoneticPr fontId="3"/>
  </si>
  <si>
    <t>宮崎日日新聞</t>
    <rPh sb="0" eb="2">
      <t>ミヤザキ</t>
    </rPh>
    <rPh sb="2" eb="3">
      <t>ニチ</t>
    </rPh>
    <rPh sb="3" eb="4">
      <t>ニチ</t>
    </rPh>
    <rPh sb="4" eb="6">
      <t>シンブン</t>
    </rPh>
    <phoneticPr fontId="3"/>
  </si>
  <si>
    <t>朝日新聞</t>
    <rPh sb="0" eb="2">
      <t>アサヒ</t>
    </rPh>
    <rPh sb="2" eb="4">
      <t>シンブン</t>
    </rPh>
    <phoneticPr fontId="3"/>
  </si>
  <si>
    <t>毎日新聞</t>
    <rPh sb="0" eb="2">
      <t>マイニチ</t>
    </rPh>
    <rPh sb="2" eb="4">
      <t>シンブン</t>
    </rPh>
    <phoneticPr fontId="3"/>
  </si>
  <si>
    <t>読売新聞</t>
    <rPh sb="0" eb="2">
      <t>ヨミウリ</t>
    </rPh>
    <rPh sb="2" eb="4">
      <t>シンブン</t>
    </rPh>
    <phoneticPr fontId="3"/>
  </si>
  <si>
    <t>西日本新聞</t>
    <rPh sb="0" eb="1">
      <t>ニシ</t>
    </rPh>
    <rPh sb="1" eb="3">
      <t>ニホン</t>
    </rPh>
    <rPh sb="3" eb="5">
      <t>シンブン</t>
    </rPh>
    <phoneticPr fontId="3"/>
  </si>
  <si>
    <t>日本経済新聞</t>
    <rPh sb="0" eb="2">
      <t>ニホン</t>
    </rPh>
    <rPh sb="2" eb="4">
      <t>ケイザイ</t>
    </rPh>
    <rPh sb="4" eb="6">
      <t>シンブン</t>
    </rPh>
    <phoneticPr fontId="3"/>
  </si>
  <si>
    <t>総計</t>
    <rPh sb="0" eb="2">
      <t>ソウケイ</t>
    </rPh>
    <phoneticPr fontId="3"/>
  </si>
  <si>
    <t>販売店</t>
    <rPh sb="0" eb="3">
      <t>ハンバイテン</t>
    </rPh>
    <phoneticPr fontId="3"/>
  </si>
  <si>
    <t>部数</t>
    <rPh sb="0" eb="2">
      <t>ブスウ</t>
    </rPh>
    <phoneticPr fontId="3"/>
  </si>
  <si>
    <t>合計</t>
    <rPh sb="0" eb="2">
      <t>ゴウケイ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</si>
  <si>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</si>
  <si>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</si>
  <si>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宮崎市</t>
    <rPh sb="0" eb="2">
      <t>ミヤザキ</t>
    </rPh>
    <rPh sb="2" eb="3">
      <t>シ</t>
    </rPh>
    <phoneticPr fontId="3"/>
  </si>
  <si>
    <t>神　　宮</t>
    <rPh sb="0" eb="1">
      <t>カミ</t>
    </rPh>
    <rPh sb="3" eb="4">
      <t>ミヤ</t>
    </rPh>
    <phoneticPr fontId="3"/>
  </si>
  <si>
    <t>（宮）</t>
    <rPh sb="1" eb="2">
      <t>ミヤ</t>
    </rPh>
    <phoneticPr fontId="3"/>
  </si>
  <si>
    <t>清 水 町</t>
    <rPh sb="0" eb="1">
      <t>シン</t>
    </rPh>
    <rPh sb="2" eb="3">
      <t>ミズ</t>
    </rPh>
    <rPh sb="4" eb="5">
      <t>チョウ</t>
    </rPh>
    <phoneticPr fontId="3"/>
  </si>
  <si>
    <t>　</t>
    <phoneticPr fontId="3"/>
  </si>
  <si>
    <t>きりしま</t>
    <phoneticPr fontId="3"/>
  </si>
  <si>
    <t>宮崎西部</t>
    <rPh sb="0" eb="2">
      <t>ミヤザキ</t>
    </rPh>
    <rPh sb="2" eb="4">
      <t>セイブ</t>
    </rPh>
    <phoneticPr fontId="3"/>
  </si>
  <si>
    <t>錦　　町</t>
    <rPh sb="0" eb="1">
      <t>ニシキ</t>
    </rPh>
    <rPh sb="3" eb="4">
      <t>マチ</t>
    </rPh>
    <phoneticPr fontId="3"/>
  </si>
  <si>
    <t>みなと</t>
    <phoneticPr fontId="3"/>
  </si>
  <si>
    <t>吉　　村</t>
    <rPh sb="0" eb="1">
      <t>ヨシ</t>
    </rPh>
    <rPh sb="3" eb="4">
      <t>ムラ</t>
    </rPh>
    <phoneticPr fontId="3"/>
  </si>
  <si>
    <t>昭 和 町</t>
    <rPh sb="0" eb="1">
      <t>アキラ</t>
    </rPh>
    <rPh sb="2" eb="3">
      <t>ワ</t>
    </rPh>
    <rPh sb="4" eb="5">
      <t>マチ</t>
    </rPh>
    <phoneticPr fontId="3"/>
  </si>
  <si>
    <t>老 松 通</t>
    <rPh sb="0" eb="1">
      <t>ロウ</t>
    </rPh>
    <rPh sb="2" eb="3">
      <t>マツ</t>
    </rPh>
    <rPh sb="4" eb="5">
      <t>トオ</t>
    </rPh>
    <phoneticPr fontId="3"/>
  </si>
  <si>
    <t>宮崎中央</t>
    <rPh sb="0" eb="2">
      <t>ミヤザキ</t>
    </rPh>
    <rPh sb="2" eb="4">
      <t>チュウオウ</t>
    </rPh>
    <phoneticPr fontId="3"/>
  </si>
  <si>
    <t>松　　橋</t>
    <rPh sb="0" eb="1">
      <t>マツ</t>
    </rPh>
    <rPh sb="3" eb="4">
      <t>ハシ</t>
    </rPh>
    <phoneticPr fontId="3"/>
  </si>
  <si>
    <t>中　　央</t>
    <rPh sb="0" eb="1">
      <t>ナカ</t>
    </rPh>
    <rPh sb="3" eb="4">
      <t>ヒサシ</t>
    </rPh>
    <phoneticPr fontId="3"/>
  </si>
  <si>
    <t>大 工 町</t>
    <rPh sb="0" eb="1">
      <t>ダイ</t>
    </rPh>
    <rPh sb="2" eb="3">
      <t>タクミ</t>
    </rPh>
    <rPh sb="4" eb="5">
      <t>マチ</t>
    </rPh>
    <phoneticPr fontId="3"/>
  </si>
  <si>
    <t>宮崎大橋</t>
    <rPh sb="0" eb="2">
      <t>ミヤザキ</t>
    </rPh>
    <rPh sb="2" eb="4">
      <t>オオハシ</t>
    </rPh>
    <phoneticPr fontId="3"/>
  </si>
  <si>
    <t>大 淀 東</t>
    <rPh sb="0" eb="1">
      <t>ダイ</t>
    </rPh>
    <rPh sb="2" eb="3">
      <t>ヨド</t>
    </rPh>
    <rPh sb="4" eb="5">
      <t>ヒガシ</t>
    </rPh>
    <phoneticPr fontId="3"/>
  </si>
  <si>
    <t>大 淀 西</t>
    <rPh sb="0" eb="1">
      <t>ダイ</t>
    </rPh>
    <rPh sb="2" eb="3">
      <t>ヨド</t>
    </rPh>
    <rPh sb="4" eb="5">
      <t>ニシ</t>
    </rPh>
    <phoneticPr fontId="3"/>
  </si>
  <si>
    <t>南 宮 崎</t>
    <rPh sb="0" eb="1">
      <t>ミナミ</t>
    </rPh>
    <rPh sb="2" eb="3">
      <t>ミヤ</t>
    </rPh>
    <rPh sb="4" eb="5">
      <t>サキ</t>
    </rPh>
    <phoneticPr fontId="3"/>
  </si>
  <si>
    <t>花 ヶ 島</t>
    <rPh sb="0" eb="1">
      <t>ハナ</t>
    </rPh>
    <rPh sb="4" eb="5">
      <t>シマ</t>
    </rPh>
    <phoneticPr fontId="3"/>
  </si>
  <si>
    <t>住　　吉</t>
    <rPh sb="0" eb="1">
      <t>ジュウ</t>
    </rPh>
    <rPh sb="3" eb="4">
      <t>キチ</t>
    </rPh>
    <phoneticPr fontId="3"/>
  </si>
  <si>
    <t>宮崎北部</t>
    <rPh sb="0" eb="2">
      <t>ミヤザキ</t>
    </rPh>
    <rPh sb="2" eb="4">
      <t>ホクブ</t>
    </rPh>
    <phoneticPr fontId="3"/>
  </si>
  <si>
    <t>空 港 前</t>
    <rPh sb="0" eb="1">
      <t>カラ</t>
    </rPh>
    <rPh sb="2" eb="3">
      <t>ミナト</t>
    </rPh>
    <rPh sb="4" eb="5">
      <t>マエ</t>
    </rPh>
    <phoneticPr fontId="3"/>
  </si>
  <si>
    <t>赤　　江</t>
    <rPh sb="0" eb="1">
      <t>アカ</t>
    </rPh>
    <rPh sb="3" eb="4">
      <t>エ</t>
    </rPh>
    <phoneticPr fontId="3"/>
  </si>
  <si>
    <t>大　　宮</t>
    <rPh sb="0" eb="1">
      <t>ダイ</t>
    </rPh>
    <rPh sb="3" eb="4">
      <t>ミヤ</t>
    </rPh>
    <phoneticPr fontId="3"/>
  </si>
  <si>
    <t>江　　南</t>
    <rPh sb="0" eb="1">
      <t>エ</t>
    </rPh>
    <rPh sb="3" eb="4">
      <t>ミナミ</t>
    </rPh>
    <phoneticPr fontId="3"/>
  </si>
  <si>
    <t>南 宮 崎</t>
    <rPh sb="0" eb="1">
      <t>ミナミ</t>
    </rPh>
    <rPh sb="2" eb="3">
      <t>ミヤ</t>
    </rPh>
    <rPh sb="4" eb="5">
      <t>ザキ</t>
    </rPh>
    <phoneticPr fontId="3"/>
  </si>
  <si>
    <t>波　　島</t>
    <rPh sb="0" eb="1">
      <t>ナミ</t>
    </rPh>
    <rPh sb="3" eb="4">
      <t>シマ</t>
    </rPh>
    <phoneticPr fontId="3"/>
  </si>
  <si>
    <t>田　　吉</t>
    <rPh sb="0" eb="1">
      <t>タ</t>
    </rPh>
    <rPh sb="3" eb="4">
      <t>キチ</t>
    </rPh>
    <phoneticPr fontId="3"/>
  </si>
  <si>
    <t>桜 ヶ 丘</t>
    <rPh sb="0" eb="1">
      <t>サクラ</t>
    </rPh>
    <rPh sb="4" eb="5">
      <t>オカ</t>
    </rPh>
    <phoneticPr fontId="3"/>
  </si>
  <si>
    <t>大　　塚</t>
    <rPh sb="0" eb="1">
      <t>ダイ</t>
    </rPh>
    <rPh sb="3" eb="4">
      <t>ツカ</t>
    </rPh>
    <phoneticPr fontId="3"/>
  </si>
  <si>
    <t>大塚中央</t>
    <rPh sb="0" eb="2">
      <t>オオツカ</t>
    </rPh>
    <rPh sb="2" eb="4">
      <t>チュウオウ</t>
    </rPh>
    <phoneticPr fontId="3"/>
  </si>
  <si>
    <t>大 塚 台</t>
    <rPh sb="0" eb="1">
      <t>ダイ</t>
    </rPh>
    <rPh sb="2" eb="3">
      <t>ツカ</t>
    </rPh>
    <rPh sb="4" eb="5">
      <t>ダイ</t>
    </rPh>
    <phoneticPr fontId="3"/>
  </si>
  <si>
    <t>月見ヶ丘</t>
    <rPh sb="0" eb="2">
      <t>ツキミ</t>
    </rPh>
    <rPh sb="3" eb="4">
      <t>オカ</t>
    </rPh>
    <phoneticPr fontId="3"/>
  </si>
  <si>
    <t>月見ヶ丘</t>
    <rPh sb="0" eb="1">
      <t>ツキ</t>
    </rPh>
    <rPh sb="1" eb="2">
      <t>ミ</t>
    </rPh>
    <rPh sb="3" eb="4">
      <t>オカ</t>
    </rPh>
    <phoneticPr fontId="3"/>
  </si>
  <si>
    <t>希望ヶ丘</t>
    <rPh sb="0" eb="4">
      <t>キボウガオカ</t>
    </rPh>
    <phoneticPr fontId="3"/>
  </si>
  <si>
    <t>いきめ台</t>
    <rPh sb="3" eb="4">
      <t>ダイ</t>
    </rPh>
    <phoneticPr fontId="3"/>
  </si>
  <si>
    <t>大塚台・生目台</t>
    <rPh sb="0" eb="2">
      <t>オオツカ</t>
    </rPh>
    <rPh sb="2" eb="3">
      <t>ダイ</t>
    </rPh>
    <rPh sb="4" eb="5">
      <t>イ</t>
    </rPh>
    <rPh sb="5" eb="6">
      <t>メ</t>
    </rPh>
    <rPh sb="6" eb="7">
      <t>ダイ</t>
    </rPh>
    <phoneticPr fontId="3"/>
  </si>
  <si>
    <t>新　　城</t>
    <rPh sb="0" eb="1">
      <t>シン</t>
    </rPh>
    <rPh sb="3" eb="4">
      <t>シロ</t>
    </rPh>
    <phoneticPr fontId="3"/>
  </si>
  <si>
    <t>花 山 手</t>
    <rPh sb="0" eb="1">
      <t>ハナ</t>
    </rPh>
    <rPh sb="2" eb="3">
      <t>ヤマ</t>
    </rPh>
    <rPh sb="4" eb="5">
      <t>テ</t>
    </rPh>
    <phoneticPr fontId="3"/>
  </si>
  <si>
    <t>小　　松</t>
    <rPh sb="0" eb="1">
      <t>ショウ</t>
    </rPh>
    <rPh sb="3" eb="4">
      <t>マツ</t>
    </rPh>
    <phoneticPr fontId="3"/>
  </si>
  <si>
    <t>宮崎東部</t>
    <rPh sb="0" eb="2">
      <t>ミヤザキ</t>
    </rPh>
    <rPh sb="2" eb="4">
      <t>トウブ</t>
    </rPh>
    <phoneticPr fontId="3"/>
  </si>
  <si>
    <t>小計</t>
    <rPh sb="0" eb="1">
      <t>ショウ</t>
    </rPh>
    <rPh sb="1" eb="2">
      <t>ケイ</t>
    </rPh>
    <phoneticPr fontId="3"/>
  </si>
  <si>
    <t>瓜 生 野</t>
    <rPh sb="0" eb="1">
      <t>ウリ</t>
    </rPh>
    <rPh sb="2" eb="3">
      <t>ショウ</t>
    </rPh>
    <rPh sb="4" eb="5">
      <t>ノ</t>
    </rPh>
    <phoneticPr fontId="3"/>
  </si>
  <si>
    <t>木　　花</t>
    <rPh sb="0" eb="1">
      <t>キ</t>
    </rPh>
    <rPh sb="3" eb="4">
      <t>ハナ</t>
    </rPh>
    <phoneticPr fontId="3"/>
  </si>
  <si>
    <t>青　　島</t>
    <rPh sb="0" eb="1">
      <t>アオ</t>
    </rPh>
    <rPh sb="3" eb="4">
      <t>シマ</t>
    </rPh>
    <phoneticPr fontId="3"/>
  </si>
  <si>
    <t>生　　目</t>
    <rPh sb="0" eb="1">
      <t>ショウ</t>
    </rPh>
    <rPh sb="3" eb="4">
      <t>メ</t>
    </rPh>
    <phoneticPr fontId="3"/>
  </si>
  <si>
    <t>佐 土 原</t>
    <rPh sb="0" eb="1">
      <t>タスク</t>
    </rPh>
    <rPh sb="2" eb="3">
      <t>ツチ</t>
    </rPh>
    <rPh sb="4" eb="5">
      <t>ハラ</t>
    </rPh>
    <phoneticPr fontId="3"/>
  </si>
  <si>
    <t>（朝）</t>
    <rPh sb="1" eb="2">
      <t>アサ</t>
    </rPh>
    <phoneticPr fontId="3"/>
  </si>
  <si>
    <t>広 瀬 南</t>
    <rPh sb="0" eb="1">
      <t>ヒロ</t>
    </rPh>
    <rPh sb="2" eb="3">
      <t>セ</t>
    </rPh>
    <rPh sb="4" eb="5">
      <t>ミナミ</t>
    </rPh>
    <phoneticPr fontId="3"/>
  </si>
  <si>
    <t>田　　野</t>
    <rPh sb="0" eb="1">
      <t>タ</t>
    </rPh>
    <rPh sb="3" eb="4">
      <t>ノ</t>
    </rPh>
    <phoneticPr fontId="3"/>
  </si>
  <si>
    <t>高　　岡</t>
    <rPh sb="0" eb="1">
      <t>タカ</t>
    </rPh>
    <rPh sb="3" eb="4">
      <t>オカ</t>
    </rPh>
    <phoneticPr fontId="3"/>
  </si>
  <si>
    <t>清　　武</t>
    <rPh sb="0" eb="1">
      <t>キヨシ</t>
    </rPh>
    <rPh sb="3" eb="4">
      <t>ブ</t>
    </rPh>
    <phoneticPr fontId="3"/>
  </si>
  <si>
    <t>加　　納</t>
    <rPh sb="0" eb="1">
      <t>カ</t>
    </rPh>
    <rPh sb="3" eb="4">
      <t>オサム</t>
    </rPh>
    <phoneticPr fontId="3"/>
  </si>
  <si>
    <t>加　　納</t>
    <rPh sb="0" eb="1">
      <t>カ</t>
    </rPh>
    <rPh sb="3" eb="4">
      <t>オサメ</t>
    </rPh>
    <phoneticPr fontId="3"/>
  </si>
  <si>
    <t>小計</t>
    <rPh sb="0" eb="2">
      <t>ショウケイ</t>
    </rPh>
    <phoneticPr fontId="3"/>
  </si>
  <si>
    <t>都城市</t>
    <rPh sb="0" eb="3">
      <t>ミヤコノジョウシ</t>
    </rPh>
    <phoneticPr fontId="3"/>
  </si>
  <si>
    <t>早　　鈴</t>
    <rPh sb="0" eb="1">
      <t>ハヤ</t>
    </rPh>
    <rPh sb="3" eb="4">
      <t>スズ</t>
    </rPh>
    <phoneticPr fontId="3"/>
  </si>
  <si>
    <t>都城中央</t>
    <rPh sb="0" eb="2">
      <t>ミヤコノジョウ</t>
    </rPh>
    <rPh sb="2" eb="3">
      <t>チュウ</t>
    </rPh>
    <rPh sb="3" eb="4">
      <t>オウ</t>
    </rPh>
    <phoneticPr fontId="3"/>
  </si>
  <si>
    <t>祝　　吉</t>
    <rPh sb="0" eb="1">
      <t>イワ</t>
    </rPh>
    <rPh sb="3" eb="4">
      <t>ヨシ</t>
    </rPh>
    <phoneticPr fontId="3"/>
  </si>
  <si>
    <t>都城東部</t>
    <rPh sb="0" eb="2">
      <t>ミヤコノジョウ</t>
    </rPh>
    <rPh sb="2" eb="4">
      <t>トウブ</t>
    </rPh>
    <phoneticPr fontId="3"/>
  </si>
  <si>
    <t>都城中央</t>
    <rPh sb="0" eb="2">
      <t>ミヤコノジョウ</t>
    </rPh>
    <rPh sb="2" eb="4">
      <t>チュウオウ</t>
    </rPh>
    <phoneticPr fontId="3"/>
  </si>
  <si>
    <t>沖　　水</t>
    <rPh sb="0" eb="1">
      <t>オキ</t>
    </rPh>
    <rPh sb="3" eb="4">
      <t>ミズ</t>
    </rPh>
    <phoneticPr fontId="3"/>
  </si>
  <si>
    <t>吉　　尾</t>
    <rPh sb="0" eb="1">
      <t>ヨシ</t>
    </rPh>
    <rPh sb="3" eb="4">
      <t>オ</t>
    </rPh>
    <phoneticPr fontId="3"/>
  </si>
  <si>
    <t>川　　東</t>
    <rPh sb="0" eb="1">
      <t>カワ</t>
    </rPh>
    <rPh sb="3" eb="4">
      <t>ヒガシ</t>
    </rPh>
    <phoneticPr fontId="3"/>
  </si>
  <si>
    <t>都城西部</t>
    <rPh sb="0" eb="2">
      <t>ミヤコノジョウ</t>
    </rPh>
    <rPh sb="2" eb="4">
      <t>セイブ</t>
    </rPh>
    <phoneticPr fontId="3"/>
  </si>
  <si>
    <t>郡　　元</t>
    <rPh sb="0" eb="1">
      <t>コオリ</t>
    </rPh>
    <rPh sb="3" eb="4">
      <t>モト</t>
    </rPh>
    <phoneticPr fontId="3"/>
  </si>
  <si>
    <t>都城北部</t>
    <rPh sb="0" eb="2">
      <t>ミヤコノジョウ</t>
    </rPh>
    <rPh sb="2" eb="4">
      <t>ホクブ</t>
    </rPh>
    <phoneticPr fontId="3"/>
  </si>
  <si>
    <t>鷹　　尾</t>
    <rPh sb="0" eb="1">
      <t>タカ</t>
    </rPh>
    <rPh sb="3" eb="4">
      <t>オ</t>
    </rPh>
    <phoneticPr fontId="3"/>
  </si>
  <si>
    <t>五 十 市</t>
    <rPh sb="0" eb="1">
      <t>ゴ</t>
    </rPh>
    <rPh sb="2" eb="3">
      <t>ジュウ</t>
    </rPh>
    <rPh sb="4" eb="5">
      <t>シ</t>
    </rPh>
    <phoneticPr fontId="3"/>
  </si>
  <si>
    <t>中　　郷</t>
    <rPh sb="0" eb="1">
      <t>ナカ</t>
    </rPh>
    <rPh sb="3" eb="4">
      <t>ゴウ</t>
    </rPh>
    <phoneticPr fontId="3"/>
  </si>
  <si>
    <t>都城南部</t>
    <rPh sb="0" eb="2">
      <t>ミヤコノジョウ</t>
    </rPh>
    <rPh sb="2" eb="4">
      <t>ナンブ</t>
    </rPh>
    <phoneticPr fontId="3"/>
  </si>
  <si>
    <t>庄　　内</t>
    <rPh sb="0" eb="1">
      <t>ショウ</t>
    </rPh>
    <rPh sb="3" eb="4">
      <t>ウチ</t>
    </rPh>
    <phoneticPr fontId="3"/>
  </si>
  <si>
    <t>西　　岳</t>
    <rPh sb="0" eb="1">
      <t>ニシ</t>
    </rPh>
    <rPh sb="3" eb="4">
      <t>ダケ</t>
    </rPh>
    <phoneticPr fontId="3"/>
  </si>
  <si>
    <t>上 長 飯</t>
    <rPh sb="0" eb="1">
      <t>ウエ</t>
    </rPh>
    <rPh sb="2" eb="3">
      <t>チョウ</t>
    </rPh>
    <rPh sb="4" eb="5">
      <t>メシ</t>
    </rPh>
    <phoneticPr fontId="3"/>
  </si>
  <si>
    <t>山 之 口</t>
    <rPh sb="0" eb="1">
      <t>ヤマ</t>
    </rPh>
    <rPh sb="2" eb="3">
      <t>コレ</t>
    </rPh>
    <rPh sb="4" eb="5">
      <t>クチ</t>
    </rPh>
    <phoneticPr fontId="3"/>
  </si>
  <si>
    <t>高　　城</t>
    <rPh sb="0" eb="1">
      <t>タカ</t>
    </rPh>
    <rPh sb="3" eb="4">
      <t>シロ</t>
    </rPh>
    <phoneticPr fontId="3"/>
  </si>
  <si>
    <t>山　　田</t>
    <rPh sb="0" eb="1">
      <t>ヤマ</t>
    </rPh>
    <rPh sb="3" eb="4">
      <t>タ</t>
    </rPh>
    <phoneticPr fontId="3"/>
  </si>
  <si>
    <t>高　　崎</t>
    <rPh sb="0" eb="1">
      <t>タカ</t>
    </rPh>
    <rPh sb="3" eb="4">
      <t>ザキ</t>
    </rPh>
    <phoneticPr fontId="3"/>
  </si>
  <si>
    <t>3P-2</t>
    <phoneticPr fontId="3"/>
  </si>
  <si>
    <t>延岡市</t>
    <rPh sb="0" eb="2">
      <t>ノベオカ</t>
    </rPh>
    <rPh sb="2" eb="3">
      <t>シ</t>
    </rPh>
    <phoneticPr fontId="3"/>
  </si>
  <si>
    <t>延岡北部</t>
    <rPh sb="0" eb="2">
      <t>ノベオカ</t>
    </rPh>
    <rPh sb="2" eb="4">
      <t>ホクブ</t>
    </rPh>
    <phoneticPr fontId="3"/>
  </si>
  <si>
    <t>延岡中央</t>
    <rPh sb="0" eb="2">
      <t>ノベオカ</t>
    </rPh>
    <rPh sb="2" eb="4">
      <t>チュウオウ</t>
    </rPh>
    <phoneticPr fontId="3"/>
  </si>
  <si>
    <t>東　　海</t>
    <rPh sb="0" eb="1">
      <t>ヒガシ</t>
    </rPh>
    <rPh sb="3" eb="4">
      <t>ウミ</t>
    </rPh>
    <phoneticPr fontId="3"/>
  </si>
  <si>
    <t>南 延 岡</t>
    <rPh sb="0" eb="1">
      <t>ミナミ</t>
    </rPh>
    <rPh sb="2" eb="3">
      <t>エン</t>
    </rPh>
    <rPh sb="4" eb="5">
      <t>オカ</t>
    </rPh>
    <phoneticPr fontId="3"/>
  </si>
  <si>
    <t>延岡東部</t>
    <rPh sb="0" eb="2">
      <t>ノベオカ</t>
    </rPh>
    <rPh sb="2" eb="4">
      <t>トウブ</t>
    </rPh>
    <phoneticPr fontId="3"/>
  </si>
  <si>
    <t>恒　　富</t>
    <rPh sb="0" eb="1">
      <t>ツネ</t>
    </rPh>
    <rPh sb="3" eb="4">
      <t>トミ</t>
    </rPh>
    <phoneticPr fontId="3"/>
  </si>
  <si>
    <t>延岡西部</t>
    <rPh sb="0" eb="2">
      <t>ノベオカ</t>
    </rPh>
    <rPh sb="2" eb="4">
      <t>セイブ</t>
    </rPh>
    <phoneticPr fontId="3"/>
  </si>
  <si>
    <t>延岡南部</t>
    <rPh sb="0" eb="2">
      <t>ノベオカ</t>
    </rPh>
    <rPh sb="2" eb="4">
      <t>ナンブ</t>
    </rPh>
    <phoneticPr fontId="3"/>
  </si>
  <si>
    <t>伊　　形</t>
    <rPh sb="0" eb="1">
      <t>イ</t>
    </rPh>
    <rPh sb="3" eb="4">
      <t>カタチ</t>
    </rPh>
    <phoneticPr fontId="3"/>
  </si>
  <si>
    <t>旭 ヶ 丘</t>
    <rPh sb="0" eb="1">
      <t>アサヒ</t>
    </rPh>
    <rPh sb="4" eb="5">
      <t>オカ</t>
    </rPh>
    <phoneticPr fontId="3"/>
  </si>
  <si>
    <t>一 ヶ 岡</t>
    <rPh sb="0" eb="1">
      <t>イチ</t>
    </rPh>
    <rPh sb="4" eb="5">
      <t>オカ</t>
    </rPh>
    <phoneticPr fontId="3"/>
  </si>
  <si>
    <t>南方</t>
    <rPh sb="0" eb="2">
      <t>ミナミカタ</t>
    </rPh>
    <phoneticPr fontId="3"/>
  </si>
  <si>
    <t>島 野 浦</t>
    <rPh sb="0" eb="1">
      <t>シマ</t>
    </rPh>
    <rPh sb="2" eb="3">
      <t>ノ</t>
    </rPh>
    <rPh sb="4" eb="5">
      <t>ウラ</t>
    </rPh>
    <phoneticPr fontId="3"/>
  </si>
  <si>
    <t>(宮）</t>
    <rPh sb="1" eb="2">
      <t>ミヤ</t>
    </rPh>
    <phoneticPr fontId="3"/>
  </si>
  <si>
    <t>（浦城・須美江・熊野江含む）</t>
    <rPh sb="1" eb="2">
      <t>ウラ</t>
    </rPh>
    <rPh sb="2" eb="3">
      <t>シロ</t>
    </rPh>
    <rPh sb="4" eb="5">
      <t>ス</t>
    </rPh>
    <rPh sb="5" eb="6">
      <t>ミ</t>
    </rPh>
    <rPh sb="6" eb="7">
      <t>エ</t>
    </rPh>
    <rPh sb="8" eb="10">
      <t>クマノ</t>
    </rPh>
    <rPh sb="10" eb="11">
      <t>エ</t>
    </rPh>
    <rPh sb="11" eb="12">
      <t>フク</t>
    </rPh>
    <phoneticPr fontId="3"/>
  </si>
  <si>
    <t>北　　浦</t>
    <rPh sb="0" eb="1">
      <t>キタ</t>
    </rPh>
    <rPh sb="3" eb="4">
      <t>ウラ</t>
    </rPh>
    <phoneticPr fontId="3"/>
  </si>
  <si>
    <t>北　　方</t>
    <rPh sb="0" eb="1">
      <t>キタ</t>
    </rPh>
    <rPh sb="3" eb="4">
      <t>カタ</t>
    </rPh>
    <phoneticPr fontId="3"/>
  </si>
  <si>
    <t>日南市</t>
    <rPh sb="0" eb="3">
      <t>ニチナンシ</t>
    </rPh>
    <phoneticPr fontId="3"/>
  </si>
  <si>
    <t>油　　津</t>
    <rPh sb="0" eb="1">
      <t>アブラ</t>
    </rPh>
    <rPh sb="3" eb="4">
      <t>ツ</t>
    </rPh>
    <phoneticPr fontId="3"/>
  </si>
  <si>
    <t>飫　　肥</t>
    <rPh sb="0" eb="1">
      <t>オ</t>
    </rPh>
    <rPh sb="3" eb="4">
      <t>コエ</t>
    </rPh>
    <phoneticPr fontId="3"/>
  </si>
  <si>
    <t>日南北部</t>
    <rPh sb="0" eb="2">
      <t>ニチナン</t>
    </rPh>
    <rPh sb="2" eb="4">
      <t>ホクブ</t>
    </rPh>
    <phoneticPr fontId="3"/>
  </si>
  <si>
    <t>吾　　田</t>
    <rPh sb="0" eb="1">
      <t>ア</t>
    </rPh>
    <rPh sb="3" eb="4">
      <t>タ</t>
    </rPh>
    <phoneticPr fontId="3"/>
  </si>
  <si>
    <t>南　　郷</t>
    <rPh sb="0" eb="1">
      <t>ミナミ</t>
    </rPh>
    <rPh sb="3" eb="4">
      <t>ゴウ</t>
    </rPh>
    <phoneticPr fontId="3"/>
  </si>
  <si>
    <t>榎　　原</t>
    <rPh sb="0" eb="1">
      <t>エノキ</t>
    </rPh>
    <rPh sb="3" eb="4">
      <t>ハラ</t>
    </rPh>
    <phoneticPr fontId="3"/>
  </si>
  <si>
    <t>小林市</t>
    <rPh sb="0" eb="3">
      <t>ｍ１０</t>
    </rPh>
    <phoneticPr fontId="3"/>
  </si>
  <si>
    <t>小林東部</t>
    <rPh sb="0" eb="2">
      <t>コバヤシ</t>
    </rPh>
    <rPh sb="2" eb="4">
      <t>トウブ</t>
    </rPh>
    <phoneticPr fontId="3"/>
  </si>
  <si>
    <t>小林東</t>
    <rPh sb="0" eb="3">
      <t>コバヤシヒガシ</t>
    </rPh>
    <phoneticPr fontId="3"/>
  </si>
  <si>
    <t>小林西</t>
    <rPh sb="0" eb="3">
      <t>コバヤシニシ</t>
    </rPh>
    <phoneticPr fontId="3"/>
  </si>
  <si>
    <t>小林西部</t>
    <rPh sb="0" eb="2">
      <t>コバヤシ</t>
    </rPh>
    <rPh sb="2" eb="4">
      <t>セイブ</t>
    </rPh>
    <phoneticPr fontId="3"/>
  </si>
  <si>
    <t>小林北部</t>
    <rPh sb="0" eb="2">
      <t>コバヤシ</t>
    </rPh>
    <rPh sb="2" eb="4">
      <t>ホクブ</t>
    </rPh>
    <phoneticPr fontId="3"/>
  </si>
  <si>
    <t>小林南部</t>
    <rPh sb="0" eb="2">
      <t>コバヤシ</t>
    </rPh>
    <rPh sb="2" eb="4">
      <t>ナンブ</t>
    </rPh>
    <phoneticPr fontId="3"/>
  </si>
  <si>
    <t>須　　木</t>
    <rPh sb="0" eb="1">
      <t>ス</t>
    </rPh>
    <rPh sb="3" eb="4">
      <t>キ</t>
    </rPh>
    <phoneticPr fontId="3"/>
  </si>
  <si>
    <t>野　　尻</t>
    <rPh sb="0" eb="1">
      <t>ノ</t>
    </rPh>
    <rPh sb="3" eb="4">
      <t>シリ</t>
    </rPh>
    <phoneticPr fontId="3"/>
  </si>
  <si>
    <t>紙　　屋</t>
    <rPh sb="0" eb="1">
      <t>カミ</t>
    </rPh>
    <rPh sb="3" eb="4">
      <t>ヤ</t>
    </rPh>
    <phoneticPr fontId="3"/>
  </si>
  <si>
    <t>（宮）</t>
    <phoneticPr fontId="3"/>
  </si>
  <si>
    <t>日向市</t>
    <rPh sb="0" eb="3">
      <t>ヒュウガシ</t>
    </rPh>
    <phoneticPr fontId="3"/>
  </si>
  <si>
    <t>財 光 寺</t>
    <rPh sb="0" eb="1">
      <t>ザイ</t>
    </rPh>
    <rPh sb="2" eb="3">
      <t>ヒカリ</t>
    </rPh>
    <rPh sb="4" eb="5">
      <t>テラ</t>
    </rPh>
    <phoneticPr fontId="3"/>
  </si>
  <si>
    <t>日　　向</t>
    <rPh sb="0" eb="1">
      <t>ヒ</t>
    </rPh>
    <rPh sb="3" eb="4">
      <t>ムカイ</t>
    </rPh>
    <phoneticPr fontId="3"/>
  </si>
  <si>
    <t>財光寺</t>
    <rPh sb="0" eb="3">
      <t>ザイコウジ</t>
    </rPh>
    <phoneticPr fontId="3"/>
  </si>
  <si>
    <t>日向・財光寺</t>
    <rPh sb="0" eb="2">
      <t>ヒュウガ</t>
    </rPh>
    <rPh sb="3" eb="4">
      <t>ザイ</t>
    </rPh>
    <rPh sb="4" eb="5">
      <t>ヒカリ</t>
    </rPh>
    <rPh sb="5" eb="6">
      <t>テラ</t>
    </rPh>
    <phoneticPr fontId="3"/>
  </si>
  <si>
    <t>富　　高</t>
    <rPh sb="0" eb="1">
      <t>トミ</t>
    </rPh>
    <rPh sb="3" eb="4">
      <t>タカ</t>
    </rPh>
    <phoneticPr fontId="3"/>
  </si>
  <si>
    <t>日向東部</t>
    <rPh sb="0" eb="2">
      <t>ヒュウガ</t>
    </rPh>
    <rPh sb="2" eb="4">
      <t>トウブ</t>
    </rPh>
    <phoneticPr fontId="3"/>
  </si>
  <si>
    <t>日向中央</t>
    <rPh sb="0" eb="2">
      <t>ヒュウガ</t>
    </rPh>
    <rPh sb="2" eb="4">
      <t>チュウオウ</t>
    </rPh>
    <phoneticPr fontId="3"/>
  </si>
  <si>
    <t>大 王 谷</t>
    <rPh sb="0" eb="1">
      <t>ダイ</t>
    </rPh>
    <rPh sb="2" eb="3">
      <t>オウ</t>
    </rPh>
    <rPh sb="4" eb="5">
      <t>タニ</t>
    </rPh>
    <phoneticPr fontId="3"/>
  </si>
  <si>
    <t>日向南部</t>
    <rPh sb="0" eb="2">
      <t>ヒナタ</t>
    </rPh>
    <rPh sb="2" eb="4">
      <t>ナンブ</t>
    </rPh>
    <phoneticPr fontId="3"/>
  </si>
  <si>
    <t>日向西部</t>
    <rPh sb="0" eb="2">
      <t>ヒナタ</t>
    </rPh>
    <rPh sb="2" eb="4">
      <t>セイブ</t>
    </rPh>
    <phoneticPr fontId="3"/>
  </si>
  <si>
    <t>串間市</t>
    <rPh sb="0" eb="3">
      <t>クシマシ</t>
    </rPh>
    <phoneticPr fontId="3"/>
  </si>
  <si>
    <t>串間中央</t>
    <rPh sb="0" eb="2">
      <t>クシマ</t>
    </rPh>
    <rPh sb="2" eb="4">
      <t>チュウオウ</t>
    </rPh>
    <phoneticPr fontId="3"/>
  </si>
  <si>
    <t>串　　間</t>
    <rPh sb="0" eb="1">
      <t>クシ</t>
    </rPh>
    <rPh sb="3" eb="4">
      <t>アイダ</t>
    </rPh>
    <phoneticPr fontId="3"/>
  </si>
  <si>
    <t>串間東部</t>
    <rPh sb="0" eb="2">
      <t>クシマ</t>
    </rPh>
    <rPh sb="2" eb="4">
      <t>トウブ</t>
    </rPh>
    <phoneticPr fontId="3"/>
  </si>
  <si>
    <t>市　　木</t>
    <rPh sb="0" eb="1">
      <t>シ</t>
    </rPh>
    <rPh sb="3" eb="4">
      <t>キ</t>
    </rPh>
    <phoneticPr fontId="3"/>
  </si>
  <si>
    <t>西都市</t>
    <rPh sb="0" eb="3">
      <t>サイトシ</t>
    </rPh>
    <phoneticPr fontId="3"/>
  </si>
  <si>
    <t>妻</t>
    <rPh sb="0" eb="1">
      <t>ツマ</t>
    </rPh>
    <phoneticPr fontId="3"/>
  </si>
  <si>
    <t>西　　都</t>
    <rPh sb="0" eb="1">
      <t>ニシ</t>
    </rPh>
    <rPh sb="3" eb="4">
      <t>ミヤコ</t>
    </rPh>
    <phoneticPr fontId="3"/>
  </si>
  <si>
    <t>えびの市</t>
    <rPh sb="3" eb="4">
      <t>シ</t>
    </rPh>
    <phoneticPr fontId="3"/>
  </si>
  <si>
    <t>飯　　野</t>
    <rPh sb="0" eb="1">
      <t>メシ</t>
    </rPh>
    <rPh sb="3" eb="4">
      <t>ノ</t>
    </rPh>
    <phoneticPr fontId="3"/>
  </si>
  <si>
    <t>（毎）</t>
    <rPh sb="1" eb="2">
      <t>マイ</t>
    </rPh>
    <phoneticPr fontId="3"/>
  </si>
  <si>
    <t>加 久 藤</t>
    <rPh sb="0" eb="1">
      <t>カ</t>
    </rPh>
    <rPh sb="2" eb="3">
      <t>ク</t>
    </rPh>
    <rPh sb="4" eb="5">
      <t>トウ</t>
    </rPh>
    <phoneticPr fontId="3"/>
  </si>
  <si>
    <t>京　　町</t>
    <rPh sb="0" eb="1">
      <t>キョウ</t>
    </rPh>
    <rPh sb="3" eb="4">
      <t>マチ</t>
    </rPh>
    <phoneticPr fontId="3"/>
  </si>
  <si>
    <t>3P-3</t>
    <phoneticPr fontId="3"/>
  </si>
  <si>
    <t>北諸県郡</t>
    <rPh sb="0" eb="4">
      <t>キタモロカタグン</t>
    </rPh>
    <phoneticPr fontId="3"/>
  </si>
  <si>
    <t>三 股 東</t>
    <rPh sb="0" eb="1">
      <t>サン</t>
    </rPh>
    <rPh sb="2" eb="3">
      <t>マタ</t>
    </rPh>
    <rPh sb="4" eb="5">
      <t>ヒガシ</t>
    </rPh>
    <phoneticPr fontId="3"/>
  </si>
  <si>
    <t>三　　股</t>
    <rPh sb="0" eb="1">
      <t>サン</t>
    </rPh>
    <rPh sb="3" eb="4">
      <t>マタ</t>
    </rPh>
    <phoneticPr fontId="3"/>
  </si>
  <si>
    <t>三 股 北</t>
    <rPh sb="0" eb="1">
      <t>サン</t>
    </rPh>
    <rPh sb="2" eb="3">
      <t>マタ</t>
    </rPh>
    <rPh sb="4" eb="5">
      <t>キタ</t>
    </rPh>
    <phoneticPr fontId="3"/>
  </si>
  <si>
    <t>西諸県郡</t>
    <rPh sb="0" eb="1">
      <t>ニシ</t>
    </rPh>
    <rPh sb="1" eb="3">
      <t>モロカタ</t>
    </rPh>
    <rPh sb="3" eb="4">
      <t>グン</t>
    </rPh>
    <phoneticPr fontId="3"/>
  </si>
  <si>
    <t>高　　原</t>
    <rPh sb="0" eb="1">
      <t>タカ</t>
    </rPh>
    <rPh sb="3" eb="4">
      <t>ハラ</t>
    </rPh>
    <phoneticPr fontId="3"/>
  </si>
  <si>
    <t>東諸県郡</t>
    <rPh sb="0" eb="1">
      <t>ヒガシ</t>
    </rPh>
    <rPh sb="1" eb="3">
      <t>モロカタ</t>
    </rPh>
    <rPh sb="3" eb="4">
      <t>グン</t>
    </rPh>
    <phoneticPr fontId="3"/>
  </si>
  <si>
    <t>本　　庄</t>
    <rPh sb="0" eb="1">
      <t>ホン</t>
    </rPh>
    <rPh sb="3" eb="4">
      <t>ショウ</t>
    </rPh>
    <phoneticPr fontId="3"/>
  </si>
  <si>
    <t>国　　富</t>
    <rPh sb="0" eb="1">
      <t>クニ</t>
    </rPh>
    <rPh sb="3" eb="4">
      <t>トミ</t>
    </rPh>
    <phoneticPr fontId="3"/>
  </si>
  <si>
    <t>綾</t>
    <rPh sb="0" eb="1">
      <t>アヤ</t>
    </rPh>
    <phoneticPr fontId="3"/>
  </si>
  <si>
    <t>児湯郡</t>
    <rPh sb="0" eb="3">
      <t>コユグン</t>
    </rPh>
    <phoneticPr fontId="3"/>
  </si>
  <si>
    <t>都　　農</t>
    <rPh sb="0" eb="1">
      <t>ミヤコ</t>
    </rPh>
    <rPh sb="3" eb="4">
      <t>ノウ</t>
    </rPh>
    <phoneticPr fontId="3"/>
  </si>
  <si>
    <t>川　　南</t>
    <rPh sb="0" eb="1">
      <t>カワ</t>
    </rPh>
    <rPh sb="3" eb="4">
      <t>ミナミ</t>
    </rPh>
    <phoneticPr fontId="3"/>
  </si>
  <si>
    <t>木　　城</t>
    <rPh sb="0" eb="1">
      <t>キ</t>
    </rPh>
    <rPh sb="3" eb="4">
      <t>シロ</t>
    </rPh>
    <phoneticPr fontId="3"/>
  </si>
  <si>
    <t>高　　鍋</t>
    <rPh sb="0" eb="1">
      <t>タカ</t>
    </rPh>
    <rPh sb="3" eb="4">
      <t>ナベ</t>
    </rPh>
    <phoneticPr fontId="3"/>
  </si>
  <si>
    <t>富　　田</t>
    <rPh sb="0" eb="1">
      <t>トミ</t>
    </rPh>
    <rPh sb="3" eb="4">
      <t>タ</t>
    </rPh>
    <phoneticPr fontId="3"/>
  </si>
  <si>
    <t>新　　田</t>
    <rPh sb="0" eb="1">
      <t>シン</t>
    </rPh>
    <rPh sb="3" eb="4">
      <t>タ</t>
    </rPh>
    <phoneticPr fontId="3"/>
  </si>
  <si>
    <t>新　　富</t>
    <rPh sb="0" eb="1">
      <t>シン</t>
    </rPh>
    <rPh sb="3" eb="4">
      <t>トミ</t>
    </rPh>
    <phoneticPr fontId="3"/>
  </si>
  <si>
    <t>村　　所</t>
    <rPh sb="0" eb="1">
      <t>ムラ</t>
    </rPh>
    <rPh sb="3" eb="4">
      <t>ショ</t>
    </rPh>
    <phoneticPr fontId="3"/>
  </si>
  <si>
    <t>東臼杵郡</t>
    <rPh sb="0" eb="1">
      <t>ヒガシ</t>
    </rPh>
    <rPh sb="1" eb="3">
      <t>ウスキ</t>
    </rPh>
    <rPh sb="3" eb="4">
      <t>グン</t>
    </rPh>
    <phoneticPr fontId="3"/>
  </si>
  <si>
    <t>門　　川</t>
    <rPh sb="0" eb="1">
      <t>モン</t>
    </rPh>
    <rPh sb="3" eb="4">
      <t>カワ</t>
    </rPh>
    <phoneticPr fontId="3"/>
  </si>
  <si>
    <t>田　　代</t>
    <rPh sb="0" eb="1">
      <t>タ</t>
    </rPh>
    <rPh sb="3" eb="4">
      <t>ダイ</t>
    </rPh>
    <phoneticPr fontId="3"/>
  </si>
  <si>
    <t>宇 納 間</t>
    <rPh sb="0" eb="1">
      <t>ウ</t>
    </rPh>
    <rPh sb="2" eb="3">
      <t>ノウ</t>
    </rPh>
    <rPh sb="4" eb="5">
      <t>マ</t>
    </rPh>
    <phoneticPr fontId="3"/>
  </si>
  <si>
    <t>神　　門</t>
    <rPh sb="0" eb="1">
      <t>カミ</t>
    </rPh>
    <rPh sb="3" eb="4">
      <t>モン</t>
    </rPh>
    <phoneticPr fontId="3"/>
  </si>
  <si>
    <t>諸　　塚</t>
    <rPh sb="0" eb="1">
      <t>モロ</t>
    </rPh>
    <rPh sb="3" eb="4">
      <t>ツカ</t>
    </rPh>
    <phoneticPr fontId="3"/>
  </si>
  <si>
    <t>椎　　葉</t>
    <rPh sb="0" eb="1">
      <t>シイ</t>
    </rPh>
    <rPh sb="3" eb="4">
      <t>ハ</t>
    </rPh>
    <phoneticPr fontId="3"/>
  </si>
  <si>
    <t>西臼杵郡</t>
    <rPh sb="0" eb="3">
      <t>ニシウスキ</t>
    </rPh>
    <rPh sb="3" eb="4">
      <t>グン</t>
    </rPh>
    <phoneticPr fontId="3"/>
  </si>
  <si>
    <t>西臼杵郡</t>
    <rPh sb="0" eb="1">
      <t>ニシ</t>
    </rPh>
    <rPh sb="1" eb="3">
      <t>ウスキ</t>
    </rPh>
    <rPh sb="3" eb="4">
      <t>グン</t>
    </rPh>
    <phoneticPr fontId="3"/>
  </si>
  <si>
    <t>高 千 穂</t>
    <rPh sb="0" eb="1">
      <t>タカ</t>
    </rPh>
    <rPh sb="2" eb="3">
      <t>セン</t>
    </rPh>
    <rPh sb="4" eb="5">
      <t>ホ</t>
    </rPh>
    <phoneticPr fontId="3"/>
  </si>
  <si>
    <t>日 之 影</t>
    <rPh sb="0" eb="1">
      <t>ヒ</t>
    </rPh>
    <rPh sb="2" eb="3">
      <t>コレ</t>
    </rPh>
    <rPh sb="4" eb="5">
      <t>カゲ</t>
    </rPh>
    <phoneticPr fontId="3"/>
  </si>
  <si>
    <t>五 ヶ 瀬</t>
    <rPh sb="0" eb="1">
      <t>ゴ</t>
    </rPh>
    <rPh sb="4" eb="5">
      <t>セ</t>
    </rPh>
    <phoneticPr fontId="3"/>
  </si>
  <si>
    <t>　（株）読売西部アイエス　　　　　　（株）都城宮日サービスセンター</t>
  </si>
  <si>
    <t>花ヶ島</t>
    <rPh sb="0" eb="3">
      <t>ハナガシマ</t>
    </rPh>
    <phoneticPr fontId="3"/>
  </si>
  <si>
    <t>宮崎吉村</t>
    <rPh sb="0" eb="2">
      <t>ミヤザキ</t>
    </rPh>
    <rPh sb="2" eb="3">
      <t>ヨシ</t>
    </rPh>
    <rPh sb="3" eb="4">
      <t>ムラ</t>
    </rPh>
    <phoneticPr fontId="3"/>
  </si>
  <si>
    <t>北　　川</t>
    <rPh sb="0" eb="1">
      <t>キタ</t>
    </rPh>
    <rPh sb="3" eb="4">
      <t>カワ</t>
    </rPh>
    <phoneticPr fontId="3"/>
  </si>
  <si>
    <t>西都中央</t>
    <rPh sb="0" eb="2">
      <t>サイト</t>
    </rPh>
    <rPh sb="2" eb="4">
      <t>チュウオウ</t>
    </rPh>
    <phoneticPr fontId="3"/>
  </si>
  <si>
    <t>西都北部</t>
    <rPh sb="0" eb="2">
      <t>サイト</t>
    </rPh>
    <rPh sb="2" eb="4">
      <t>ホクブ</t>
    </rPh>
    <phoneticPr fontId="3"/>
  </si>
  <si>
    <t>西都西部</t>
    <rPh sb="0" eb="2">
      <t>サイト</t>
    </rPh>
    <rPh sb="2" eb="4">
      <t>セイブ</t>
    </rPh>
    <phoneticPr fontId="3"/>
  </si>
  <si>
    <t>北部花ヶ島</t>
    <rPh sb="0" eb="2">
      <t>ホクブ</t>
    </rPh>
    <rPh sb="2" eb="5">
      <t>ハナガシマ</t>
    </rPh>
    <phoneticPr fontId="3"/>
  </si>
  <si>
    <t>都城甲斐元</t>
    <rPh sb="0" eb="2">
      <t>ミヤコノジョウ</t>
    </rPh>
    <rPh sb="2" eb="4">
      <t>カイ</t>
    </rPh>
    <rPh sb="4" eb="5">
      <t>モト</t>
    </rPh>
    <phoneticPr fontId="3"/>
  </si>
  <si>
    <t>　（株）宮日サービスセンター　　　　　朝日オリコミ西部（株）　　　　　　　(株)毎日メディアサービス</t>
    <rPh sb="37" eb="40">
      <t>カブ</t>
    </rPh>
    <rPh sb="40" eb="42">
      <t>マイニチ</t>
    </rPh>
    <phoneticPr fontId="3"/>
  </si>
  <si>
    <t>宮崎南部</t>
    <rPh sb="0" eb="4">
      <t>ミヤザキナンブ</t>
    </rPh>
    <phoneticPr fontId="3"/>
  </si>
  <si>
    <t>※ 宮崎県新聞折込広告協議会会員社</t>
    <rPh sb="2" eb="4">
      <t>ミヤザキ</t>
    </rPh>
    <rPh sb="4" eb="5">
      <t>ケン</t>
    </rPh>
    <rPh sb="5" eb="7">
      <t>シンブン</t>
    </rPh>
    <rPh sb="7" eb="9">
      <t>オリコミ</t>
    </rPh>
    <rPh sb="9" eb="11">
      <t>コウコク</t>
    </rPh>
    <rPh sb="11" eb="14">
      <t>キョウギカイ</t>
    </rPh>
    <rPh sb="14" eb="16">
      <t>カイイン</t>
    </rPh>
    <rPh sb="16" eb="17">
      <t>シャ</t>
    </rPh>
    <phoneticPr fontId="3"/>
  </si>
  <si>
    <t>※ この部数表についてのお問い合わせは・・・宮崎県新聞折込広告協議会事務局[ 0985-24-6541 ]まで</t>
    <rPh sb="4" eb="6">
      <t>ブスウ</t>
    </rPh>
    <rPh sb="6" eb="7">
      <t>ヒョウ</t>
    </rPh>
    <rPh sb="13" eb="14">
      <t>ト</t>
    </rPh>
    <rPh sb="15" eb="16">
      <t>ア</t>
    </rPh>
    <rPh sb="22" eb="24">
      <t>ミヤザキ</t>
    </rPh>
    <rPh sb="24" eb="25">
      <t>ケン</t>
    </rPh>
    <rPh sb="25" eb="27">
      <t>シンブン</t>
    </rPh>
    <rPh sb="27" eb="29">
      <t>オリコミ</t>
    </rPh>
    <rPh sb="29" eb="31">
      <t>コウコク</t>
    </rPh>
    <rPh sb="31" eb="34">
      <t>キョウギカイ</t>
    </rPh>
    <rPh sb="34" eb="36">
      <t>ジム</t>
    </rPh>
    <rPh sb="36" eb="37">
      <t>キョク</t>
    </rPh>
    <phoneticPr fontId="3"/>
  </si>
  <si>
    <t>広 瀬 北</t>
    <rPh sb="0" eb="1">
      <t>ヒロ</t>
    </rPh>
    <rPh sb="2" eb="3">
      <t>セ</t>
    </rPh>
    <rPh sb="4" eb="5">
      <t>キタ</t>
    </rPh>
    <phoneticPr fontId="3"/>
  </si>
  <si>
    <t>おおつか</t>
    <phoneticPr fontId="3"/>
  </si>
  <si>
    <t>延岡中部</t>
    <rPh sb="0" eb="2">
      <t>ノベオカ</t>
    </rPh>
    <rPh sb="2" eb="4">
      <t>チュウブ</t>
    </rPh>
    <phoneticPr fontId="3"/>
  </si>
  <si>
    <t>中　　央</t>
    <rPh sb="0" eb="1">
      <t>ナカ</t>
    </rPh>
    <rPh sb="3" eb="4">
      <t>オウ</t>
    </rPh>
    <phoneticPr fontId="3"/>
  </si>
  <si>
    <t>（朝）</t>
  </si>
  <si>
    <t>（平成２９年４月現在）</t>
    <rPh sb="1" eb="3">
      <t>ヘイセイ</t>
    </rPh>
    <rPh sb="5" eb="6">
      <t>ネン</t>
    </rPh>
    <rPh sb="7" eb="8">
      <t>ガツ</t>
    </rPh>
    <rPh sb="8" eb="10">
      <t>ゲンザイ</t>
    </rPh>
    <phoneticPr fontId="3"/>
  </si>
  <si>
    <t>吉 村 町</t>
    <rPh sb="0" eb="1">
      <t>キチ</t>
    </rPh>
    <rPh sb="2" eb="3">
      <t>ムラ</t>
    </rPh>
    <rPh sb="4" eb="5">
      <t>マチ</t>
    </rPh>
    <phoneticPr fontId="3"/>
  </si>
  <si>
    <t>（株）読売西部アイエス　　　（株）都城宮日サービスセンター　　（株）延岡宮日サービスセンター</t>
  </si>
  <si>
    <t>（株）宮日サービスセンター　　　朝日オリコミ西部（株）　　 　 （株）毎日メディアサービス</t>
    <phoneticPr fontId="3"/>
  </si>
  <si>
    <t>延    岡</t>
    <rPh sb="0" eb="1">
      <t>ノブ</t>
    </rPh>
    <rPh sb="5" eb="6">
      <t>オカ</t>
    </rPh>
    <phoneticPr fontId="3"/>
  </si>
  <si>
    <t>南    方</t>
    <rPh sb="0" eb="1">
      <t>ミナミ</t>
    </rPh>
    <rPh sb="5" eb="6">
      <t>カタ</t>
    </rPh>
    <phoneticPr fontId="3"/>
  </si>
  <si>
    <t>（宮）</t>
  </si>
  <si>
    <t>(北川含む）</t>
    <rPh sb="1" eb="3">
      <t>キタガワ</t>
    </rPh>
    <rPh sb="3" eb="4">
      <t>フク</t>
    </rPh>
    <phoneticPr fontId="3"/>
  </si>
  <si>
    <t>（令和３年１０月現在）</t>
    <rPh sb="1" eb="2">
      <t>レイ</t>
    </rPh>
    <rPh sb="2" eb="3">
      <t>ワ</t>
    </rPh>
    <rPh sb="4" eb="5">
      <t>ネン</t>
    </rPh>
    <rPh sb="7" eb="8">
      <t>ガツ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</si>
</sst>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5" fillId="0" borderId="4" xfId="0" applyFont="1" applyFill="1" applyBorder="1"/>
    <xf numFmtId="38" fontId="5" fillId="0" borderId="5" xfId="1" applyFont="1" applyFill="1" applyBorder="1" applyAlignment="1">
      <alignment horizontal="right"/>
    </xf>
    <xf numFmtId="0" fontId="4" fillId="0" borderId="15" xfId="0" applyFont="1" applyFill="1" applyBorder="1"/>
    <xf numFmtId="38" fontId="4" fillId="0" borderId="8" xfId="1" applyFont="1" applyFill="1" applyBorder="1" applyAlignment="1">
      <alignment horizontal="right"/>
    </xf>
    <xf numFmtId="38" fontId="4" fillId="0" borderId="15" xfId="1" applyFont="1" applyFill="1" applyBorder="1"/>
    <xf numFmtId="0" fontId="5" fillId="0" borderId="4" xfId="0" applyFont="1" applyFill="1" applyBorder="1" applyAlignment="1">
      <alignment horizontal="center"/>
    </xf>
    <xf numFmtId="0" fontId="4" fillId="0" borderId="13" xfId="0" applyFont="1" applyFill="1" applyBorder="1"/>
    <xf numFmtId="0" fontId="5" fillId="0" borderId="35" xfId="0" applyFont="1" applyFill="1" applyBorder="1" applyAlignment="1">
      <alignment horizontal="center"/>
    </xf>
    <xf numFmtId="38" fontId="5" fillId="0" borderId="36" xfId="1" applyFont="1" applyFill="1" applyBorder="1" applyAlignment="1">
      <alignment horizontal="right"/>
    </xf>
    <xf numFmtId="38" fontId="4" fillId="0" borderId="31" xfId="1" applyFont="1" applyFill="1" applyBorder="1"/>
    <xf numFmtId="0" fontId="4" fillId="0" borderId="7" xfId="0" applyFont="1" applyFill="1" applyBorder="1"/>
    <xf numFmtId="38" fontId="5" fillId="0" borderId="29" xfId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/>
    <xf numFmtId="38" fontId="4" fillId="0" borderId="22" xfId="1" applyFont="1" applyFill="1" applyBorder="1" applyAlignment="1"/>
    <xf numFmtId="38" fontId="4" fillId="0" borderId="23" xfId="1" applyFont="1" applyFill="1" applyBorder="1" applyAlignment="1">
      <alignment horizontal="right"/>
    </xf>
    <xf numFmtId="38" fontId="4" fillId="0" borderId="15" xfId="1" applyFont="1" applyFill="1" applyBorder="1" applyAlignment="1">
      <alignment horizontal="center" vertical="center"/>
    </xf>
    <xf numFmtId="0" fontId="4" fillId="0" borderId="31" xfId="0" applyFont="1" applyFill="1" applyBorder="1"/>
    <xf numFmtId="38" fontId="4" fillId="0" borderId="15" xfId="1" applyFont="1" applyFill="1" applyBorder="1" applyAlignment="1">
      <alignment horizontal="distributed"/>
    </xf>
    <xf numFmtId="38" fontId="4" fillId="0" borderId="19" xfId="1" applyFont="1" applyFill="1" applyBorder="1"/>
    <xf numFmtId="38" fontId="4" fillId="0" borderId="25" xfId="1" applyFont="1" applyFill="1" applyBorder="1" applyAlignment="1">
      <alignment horizontal="right"/>
    </xf>
    <xf numFmtId="38" fontId="4" fillId="0" borderId="0" xfId="1" applyFont="1" applyFill="1"/>
    <xf numFmtId="38" fontId="4" fillId="0" borderId="25" xfId="1" applyFont="1" applyFill="1" applyBorder="1"/>
    <xf numFmtId="38" fontId="4" fillId="0" borderId="20" xfId="1" applyFont="1" applyFill="1" applyBorder="1" applyAlignment="1">
      <alignment horizontal="right"/>
    </xf>
    <xf numFmtId="38" fontId="4" fillId="0" borderId="8" xfId="1" applyFont="1" applyFill="1" applyBorder="1"/>
    <xf numFmtId="38" fontId="4" fillId="0" borderId="32" xfId="1" applyFont="1" applyFill="1" applyBorder="1" applyAlignment="1">
      <alignment horizontal="right"/>
    </xf>
    <xf numFmtId="38" fontId="4" fillId="0" borderId="17" xfId="1" applyFont="1" applyFill="1" applyBorder="1" applyAlignment="1">
      <alignment horizontal="right"/>
    </xf>
    <xf numFmtId="38" fontId="4" fillId="0" borderId="30" xfId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/>
    </xf>
    <xf numFmtId="38" fontId="4" fillId="0" borderId="5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38" fontId="5" fillId="0" borderId="8" xfId="1" applyFont="1" applyFill="1" applyBorder="1" applyAlignment="1">
      <alignment horizontal="right"/>
    </xf>
    <xf numFmtId="38" fontId="5" fillId="0" borderId="9" xfId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38" fontId="4" fillId="0" borderId="11" xfId="1" applyFont="1" applyFill="1" applyBorder="1" applyAlignment="1">
      <alignment horizontal="right"/>
    </xf>
    <xf numFmtId="38" fontId="5" fillId="0" borderId="12" xfId="1" applyFont="1" applyFill="1" applyBorder="1" applyAlignment="1">
      <alignment horizontal="right"/>
    </xf>
    <xf numFmtId="0" fontId="4" fillId="0" borderId="1" xfId="0" applyFont="1" applyFill="1" applyBorder="1"/>
    <xf numFmtId="38" fontId="4" fillId="0" borderId="2" xfId="1" applyFont="1" applyFill="1" applyBorder="1" applyAlignment="1">
      <alignment horizontal="right"/>
    </xf>
    <xf numFmtId="0" fontId="4" fillId="0" borderId="4" xfId="0" applyFont="1" applyFill="1" applyBorder="1"/>
    <xf numFmtId="38" fontId="4" fillId="0" borderId="5" xfId="1" applyFont="1" applyFill="1" applyBorder="1" applyAlignment="1">
      <alignment horizontal="right"/>
    </xf>
    <xf numFmtId="38" fontId="4" fillId="0" borderId="6" xfId="1" applyFont="1" applyFill="1" applyBorder="1" applyAlignment="1">
      <alignment horizontal="right"/>
    </xf>
    <xf numFmtId="38" fontId="5" fillId="0" borderId="6" xfId="1" applyFont="1" applyFill="1" applyBorder="1" applyAlignment="1">
      <alignment horizontal="right"/>
    </xf>
    <xf numFmtId="38" fontId="4" fillId="0" borderId="14" xfId="1" applyFont="1" applyFill="1" applyBorder="1" applyAlignment="1">
      <alignment horizontal="right"/>
    </xf>
    <xf numFmtId="38" fontId="4" fillId="0" borderId="16" xfId="1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distributed"/>
    </xf>
    <xf numFmtId="0" fontId="4" fillId="0" borderId="15" xfId="0" applyFont="1" applyFill="1" applyBorder="1" applyAlignment="1">
      <alignment shrinkToFit="1"/>
    </xf>
    <xf numFmtId="0" fontId="6" fillId="0" borderId="15" xfId="0" applyFont="1" applyFill="1" applyBorder="1" applyAlignment="1">
      <alignment horizontal="distributed"/>
    </xf>
    <xf numFmtId="0" fontId="7" fillId="0" borderId="15" xfId="0" applyFont="1" applyFill="1" applyBorder="1"/>
    <xf numFmtId="38" fontId="4" fillId="0" borderId="18" xfId="1" applyFont="1" applyFill="1" applyBorder="1" applyAlignment="1">
      <alignment horizontal="right"/>
    </xf>
    <xf numFmtId="0" fontId="4" fillId="0" borderId="19" xfId="0" applyFont="1" applyFill="1" applyBorder="1"/>
    <xf numFmtId="38" fontId="4" fillId="0" borderId="21" xfId="1" applyFont="1" applyFill="1" applyBorder="1" applyAlignment="1">
      <alignment horizontal="right"/>
    </xf>
    <xf numFmtId="38" fontId="4" fillId="0" borderId="10" xfId="1" applyFont="1" applyFill="1" applyBorder="1" applyAlignment="1">
      <alignment horizontal="center"/>
    </xf>
    <xf numFmtId="38" fontId="4" fillId="0" borderId="27" xfId="1" applyFont="1" applyFill="1" applyBorder="1" applyAlignment="1">
      <alignment horizontal="center"/>
    </xf>
    <xf numFmtId="38" fontId="4" fillId="0" borderId="12" xfId="1" applyFont="1" applyFill="1" applyBorder="1" applyAlignment="1">
      <alignment horizontal="right"/>
    </xf>
    <xf numFmtId="0" fontId="4" fillId="0" borderId="22" xfId="0" applyFont="1" applyFill="1" applyBorder="1"/>
    <xf numFmtId="38" fontId="4" fillId="0" borderId="40" xfId="1" applyFont="1" applyFill="1" applyBorder="1" applyAlignment="1">
      <alignment horizontal="right"/>
    </xf>
    <xf numFmtId="38" fontId="4" fillId="0" borderId="42" xfId="1" applyFont="1" applyFill="1" applyBorder="1"/>
    <xf numFmtId="38" fontId="4" fillId="0" borderId="43" xfId="1" applyFont="1" applyFill="1" applyBorder="1" applyAlignment="1">
      <alignment horizontal="right"/>
    </xf>
    <xf numFmtId="38" fontId="4" fillId="0" borderId="22" xfId="1" applyFont="1" applyFill="1" applyBorder="1"/>
    <xf numFmtId="38" fontId="4" fillId="0" borderId="40" xfId="1" applyFont="1" applyFill="1" applyBorder="1"/>
    <xf numFmtId="38" fontId="4" fillId="0" borderId="24" xfId="1" applyFont="1" applyFill="1" applyBorder="1" applyAlignment="1">
      <alignment horizontal="right"/>
    </xf>
    <xf numFmtId="38" fontId="4" fillId="0" borderId="17" xfId="1" applyFont="1" applyFill="1" applyBorder="1" applyAlignment="1"/>
    <xf numFmtId="38" fontId="4" fillId="0" borderId="18" xfId="1" applyFont="1" applyFill="1" applyBorder="1" applyAlignment="1"/>
    <xf numFmtId="38" fontId="4" fillId="0" borderId="26" xfId="1" applyFont="1" applyFill="1" applyBorder="1" applyAlignment="1">
      <alignment horizontal="right"/>
    </xf>
    <xf numFmtId="38" fontId="4" fillId="0" borderId="26" xfId="1" applyFont="1" applyFill="1" applyBorder="1"/>
    <xf numFmtId="38" fontId="4" fillId="0" borderId="21" xfId="1" applyFont="1" applyFill="1" applyBorder="1" applyAlignment="1"/>
    <xf numFmtId="38" fontId="4" fillId="0" borderId="28" xfId="1" applyFont="1" applyFill="1" applyBorder="1" applyAlignment="1">
      <alignment horizontal="right"/>
    </xf>
    <xf numFmtId="0" fontId="4" fillId="0" borderId="28" xfId="0" applyFont="1" applyFill="1" applyBorder="1"/>
    <xf numFmtId="0" fontId="4" fillId="0" borderId="2" xfId="0" applyFont="1" applyFill="1" applyBorder="1" applyAlignment="1">
      <alignment horizontal="right"/>
    </xf>
    <xf numFmtId="38" fontId="5" fillId="0" borderId="4" xfId="1" applyFont="1" applyFill="1" applyBorder="1" applyAlignment="1">
      <alignment horizontal="center"/>
    </xf>
    <xf numFmtId="38" fontId="4" fillId="0" borderId="13" xfId="1" applyFont="1" applyFill="1" applyBorder="1"/>
    <xf numFmtId="38" fontId="4" fillId="0" borderId="15" xfId="1" applyFont="1" applyFill="1" applyBorder="1" applyAlignment="1">
      <alignment shrinkToFit="1"/>
    </xf>
    <xf numFmtId="38" fontId="4" fillId="0" borderId="33" xfId="1" applyFont="1" applyFill="1" applyBorder="1" applyAlignment="1">
      <alignment horizontal="right"/>
    </xf>
    <xf numFmtId="38" fontId="4" fillId="0" borderId="34" xfId="1" applyFont="1" applyFill="1" applyBorder="1" applyAlignment="1">
      <alignment horizontal="right"/>
    </xf>
    <xf numFmtId="0" fontId="4" fillId="0" borderId="0" xfId="0" applyFont="1" applyFill="1" applyBorder="1"/>
    <xf numFmtId="38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8" fontId="4" fillId="0" borderId="29" xfId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5" xfId="0" applyFont="1" applyFill="1" applyBorder="1" applyAlignment="1"/>
    <xf numFmtId="38" fontId="5" fillId="0" borderId="44" xfId="1" applyFont="1" applyFill="1" applyBorder="1" applyAlignment="1">
      <alignment horizontal="center"/>
    </xf>
    <xf numFmtId="38" fontId="5" fillId="0" borderId="44" xfId="1" applyFont="1" applyFill="1" applyBorder="1" applyAlignment="1">
      <alignment horizontal="right"/>
    </xf>
    <xf numFmtId="38" fontId="5" fillId="0" borderId="35" xfId="1" applyFont="1" applyFill="1" applyBorder="1" applyAlignment="1">
      <alignment horizontal="center"/>
    </xf>
    <xf numFmtId="38" fontId="5" fillId="0" borderId="5" xfId="1" applyFont="1" applyFill="1" applyBorder="1" applyAlignment="1"/>
    <xf numFmtId="38" fontId="9" fillId="0" borderId="13" xfId="1" applyFont="1" applyFill="1" applyBorder="1"/>
    <xf numFmtId="38" fontId="4" fillId="0" borderId="14" xfId="1" applyFont="1" applyFill="1" applyBorder="1" applyAlignment="1"/>
    <xf numFmtId="0" fontId="7" fillId="0" borderId="7" xfId="0" applyFont="1" applyFill="1" applyBorder="1" applyAlignment="1">
      <alignment horizontal="left" vertical="top"/>
    </xf>
    <xf numFmtId="38" fontId="4" fillId="0" borderId="33" xfId="1" applyFont="1" applyFill="1" applyBorder="1"/>
    <xf numFmtId="38" fontId="4" fillId="0" borderId="32" xfId="1" applyFont="1" applyFill="1" applyBorder="1" applyAlignment="1"/>
    <xf numFmtId="38" fontId="4" fillId="0" borderId="39" xfId="1" applyFont="1" applyFill="1" applyBorder="1"/>
    <xf numFmtId="38" fontId="4" fillId="0" borderId="45" xfId="1" applyFont="1" applyFill="1" applyBorder="1" applyAlignment="1">
      <alignment horizontal="right"/>
    </xf>
    <xf numFmtId="38" fontId="4" fillId="0" borderId="0" xfId="1" applyFont="1" applyFill="1" applyBorder="1"/>
    <xf numFmtId="38" fontId="4" fillId="0" borderId="8" xfId="1" applyFont="1" applyFill="1" applyBorder="1" applyAlignment="1"/>
    <xf numFmtId="0" fontId="4" fillId="0" borderId="28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/>
    <xf numFmtId="38" fontId="5" fillId="0" borderId="37" xfId="1" applyFont="1" applyFill="1" applyBorder="1" applyAlignment="1"/>
    <xf numFmtId="38" fontId="4" fillId="0" borderId="24" xfId="1" applyFont="1" applyFill="1" applyBorder="1" applyAlignment="1"/>
    <xf numFmtId="38" fontId="4" fillId="0" borderId="7" xfId="1" applyFont="1" applyFill="1" applyBorder="1"/>
    <xf numFmtId="38" fontId="4" fillId="0" borderId="34" xfId="1" applyFont="1" applyFill="1" applyBorder="1" applyAlignment="1"/>
    <xf numFmtId="38" fontId="4" fillId="0" borderId="1" xfId="1" applyFont="1" applyFill="1" applyBorder="1"/>
    <xf numFmtId="38" fontId="4" fillId="0" borderId="3" xfId="1" applyFont="1" applyFill="1" applyBorder="1" applyAlignment="1">
      <alignment horizontal="right"/>
    </xf>
    <xf numFmtId="38" fontId="8" fillId="0" borderId="15" xfId="1" applyFont="1" applyFill="1" applyBorder="1"/>
    <xf numFmtId="38" fontId="4" fillId="0" borderId="15" xfId="1" applyFont="1" applyFill="1" applyBorder="1" applyAlignment="1"/>
    <xf numFmtId="0" fontId="4" fillId="0" borderId="8" xfId="0" applyFont="1" applyFill="1" applyBorder="1" applyAlignment="1"/>
    <xf numFmtId="0" fontId="4" fillId="0" borderId="31" xfId="0" applyFont="1" applyFill="1" applyBorder="1" applyAlignment="1"/>
    <xf numFmtId="0" fontId="4" fillId="0" borderId="7" xfId="0" applyFont="1" applyFill="1" applyBorder="1" applyAlignment="1"/>
    <xf numFmtId="38" fontId="4" fillId="0" borderId="7" xfId="1" applyFont="1" applyFill="1" applyBorder="1" applyAlignment="1"/>
    <xf numFmtId="38" fontId="4" fillId="0" borderId="8" xfId="1" applyFont="1" applyFill="1" applyBorder="1" applyAlignment="1">
      <alignment horizontal="right" wrapText="1"/>
    </xf>
    <xf numFmtId="38" fontId="4" fillId="0" borderId="38" xfId="1" applyFont="1" applyFill="1" applyBorder="1" applyAlignment="1"/>
    <xf numFmtId="0" fontId="4" fillId="0" borderId="22" xfId="0" applyFont="1" applyFill="1" applyBorder="1" applyAlignment="1"/>
    <xf numFmtId="38" fontId="4" fillId="0" borderId="23" xfId="1" applyFont="1" applyFill="1" applyBorder="1" applyAlignment="1"/>
    <xf numFmtId="38" fontId="4" fillId="0" borderId="23" xfId="1" applyFont="1" applyFill="1" applyBorder="1" applyAlignment="1">
      <alignment horizontal="right" wrapText="1"/>
    </xf>
    <xf numFmtId="38" fontId="4" fillId="0" borderId="28" xfId="1" applyFont="1" applyFill="1" applyBorder="1"/>
    <xf numFmtId="38" fontId="4" fillId="0" borderId="2" xfId="1" applyFont="1" applyFill="1" applyBorder="1" applyAlignment="1"/>
    <xf numFmtId="38" fontId="5" fillId="0" borderId="6" xfId="1" applyFont="1" applyFill="1" applyBorder="1" applyAlignment="1"/>
    <xf numFmtId="38" fontId="4" fillId="0" borderId="30" xfId="1" applyFont="1" applyFill="1" applyBorder="1" applyAlignment="1">
      <alignment horizontal="center"/>
    </xf>
    <xf numFmtId="38" fontId="4" fillId="0" borderId="30" xfId="1" applyFont="1" applyFill="1" applyBorder="1"/>
    <xf numFmtId="0" fontId="4" fillId="0" borderId="41" xfId="0" applyFont="1" applyFill="1" applyBorder="1"/>
    <xf numFmtId="38" fontId="4" fillId="0" borderId="41" xfId="1" applyFont="1" applyFill="1" applyBorder="1" applyAlignment="1">
      <alignment horizontal="right"/>
    </xf>
    <xf numFmtId="0" fontId="4" fillId="0" borderId="41" xfId="0" applyFont="1" applyFill="1" applyBorder="1" applyAlignment="1"/>
    <xf numFmtId="0" fontId="5" fillId="0" borderId="0" xfId="0" applyFont="1" applyFill="1" applyBorder="1" applyAlignment="1">
      <alignment horizontal="center"/>
    </xf>
    <xf numFmtId="38" fontId="5" fillId="0" borderId="0" xfId="1" applyFont="1" applyFill="1" applyBorder="1" applyAlignment="1">
      <alignment horizontal="right"/>
    </xf>
    <xf numFmtId="38" fontId="5" fillId="0" borderId="0" xfId="0" applyNumberFormat="1" applyFont="1" applyFill="1" applyBorder="1" applyAlignment="1"/>
    <xf numFmtId="0" fontId="4" fillId="0" borderId="0" xfId="0" applyFont="1" applyFill="1" applyBorder="1" applyAlignment="1"/>
    <xf numFmtId="38" fontId="4" fillId="0" borderId="28" xfId="1" applyFont="1" applyFill="1" applyBorder="1" applyAlignment="1">
      <alignment horizontal="left" vertical="center" shrinkToFit="1"/>
    </xf>
    <xf numFmtId="38" fontId="4" fillId="0" borderId="29" xfId="1" applyFont="1" applyFill="1" applyBorder="1" applyAlignment="1">
      <alignment horizontal="right"/>
    </xf>
    <xf numFmtId="38" fontId="4" fillId="0" borderId="29" xfId="1" applyFont="1" applyFill="1" applyBorder="1"/>
    <xf numFmtId="0" fontId="4" fillId="0" borderId="15" xfId="0" applyFont="1" applyFill="1" applyBorder="1" applyAlignment="1">
      <alignment horizontal="center"/>
    </xf>
    <xf numFmtId="38" fontId="5" fillId="0" borderId="37" xfId="1" applyFont="1" applyFill="1" applyBorder="1" applyAlignment="1">
      <alignment horizontal="right"/>
    </xf>
    <xf numFmtId="0" fontId="0" fillId="0" borderId="0" xfId="0" applyFill="1"/>
    <xf numFmtId="0" fontId="4" fillId="0" borderId="15" xfId="0" applyFont="1" applyFill="1" applyBorder="1" applyAlignment="1">
      <alignment horizontal="left" vertical="center" shrinkToFit="1"/>
    </xf>
    <xf numFmtId="0" fontId="4" fillId="0" borderId="25" xfId="0" applyFont="1" applyFill="1" applyBorder="1"/>
    <xf numFmtId="38" fontId="4" fillId="0" borderId="22" xfId="1" applyFont="1" applyFill="1" applyBorder="1" applyAlignment="1">
      <alignment shrinkToFit="1"/>
    </xf>
    <xf numFmtId="38" fontId="4" fillId="0" borderId="31" xfId="1" applyFont="1" applyFill="1" applyBorder="1" applyAlignment="1">
      <alignment shrinkToFit="1"/>
    </xf>
    <xf numFmtId="38" fontId="4" fillId="0" borderId="32" xfId="1" applyFont="1" applyFill="1" applyBorder="1" applyAlignment="1">
      <alignment horizontal="right" wrapText="1"/>
    </xf>
    <xf numFmtId="38" fontId="4" fillId="0" borderId="15" xfId="1" applyFont="1" applyFill="1" applyBorder="1" applyAlignment="1">
      <alignment horizontal="left"/>
    </xf>
    <xf numFmtId="38" fontId="4" fillId="0" borderId="13" xfId="1" applyFont="1" applyFill="1" applyBorder="1" applyAlignment="1">
      <alignment horizontal="left"/>
    </xf>
    <xf numFmtId="0" fontId="4" fillId="0" borderId="15" xfId="0" applyFont="1" applyFill="1" applyBorder="1" applyAlignment="1"/>
    <xf numFmtId="38" fontId="5" fillId="0" borderId="28" xfId="1" applyFont="1" applyFill="1" applyBorder="1" applyAlignment="1">
      <alignment horizontal="right" shrinkToFit="1"/>
    </xf>
    <xf numFmtId="38" fontId="4" fillId="0" borderId="25" xfId="1" applyFont="1" applyFill="1" applyBorder="1" applyAlignment="1">
      <alignment shrinkToFit="1"/>
    </xf>
    <xf numFmtId="38" fontId="4" fillId="0" borderId="25" xfId="1" applyFont="1" applyFill="1" applyBorder="1" applyAlignment="1">
      <alignment horizontal="right" shrinkToFit="1"/>
    </xf>
    <xf numFmtId="38" fontId="4" fillId="0" borderId="22" xfId="1" applyFont="1" applyFill="1" applyBorder="1" applyAlignment="1">
      <alignment horizontal="distributed"/>
    </xf>
    <xf numFmtId="38" fontId="4" fillId="0" borderId="15" xfId="1" applyFont="1" applyFill="1" applyBorder="1" applyAlignment="1">
      <alignment horizontal="distributed" shrinkToFit="1"/>
    </xf>
    <xf numFmtId="38" fontId="4" fillId="0" borderId="17" xfId="1" applyFont="1" applyFill="1" applyBorder="1" applyAlignment="1">
      <alignment horizontal="right" shrinkToFit="1"/>
    </xf>
    <xf numFmtId="0" fontId="5" fillId="0" borderId="2" xfId="0" applyFont="1" applyFill="1" applyBorder="1" applyAlignment="1">
      <alignment horizontal="center"/>
    </xf>
    <xf numFmtId="38" fontId="4" fillId="2" borderId="22" xfId="1" applyFont="1" applyFill="1" applyBorder="1"/>
    <xf numFmtId="38" fontId="4" fillId="2" borderId="23" xfId="1" applyFont="1" applyFill="1" applyBorder="1" applyAlignment="1">
      <alignment horizontal="right"/>
    </xf>
    <xf numFmtId="38" fontId="4" fillId="2" borderId="31" xfId="1" applyFont="1" applyFill="1" applyBorder="1"/>
    <xf numFmtId="38" fontId="4" fillId="2" borderId="32" xfId="1" applyFont="1" applyFill="1" applyBorder="1" applyAlignment="1">
      <alignment horizontal="right"/>
    </xf>
    <xf numFmtId="38" fontId="4" fillId="2" borderId="15" xfId="1" applyFont="1" applyFill="1" applyBorder="1"/>
    <xf numFmtId="38" fontId="4" fillId="2" borderId="17" xfId="1" applyFont="1" applyFill="1" applyBorder="1" applyAlignment="1">
      <alignment horizontal="right"/>
    </xf>
    <xf numFmtId="0" fontId="2" fillId="0" borderId="0" xfId="0" applyFont="1" applyFill="1" applyAlignment="1"/>
    <xf numFmtId="0" fontId="5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8" fontId="9" fillId="0" borderId="22" xfId="1" applyFont="1" applyFill="1" applyBorder="1"/>
    <xf numFmtId="0" fontId="4" fillId="0" borderId="46" xfId="0" applyFont="1" applyFill="1" applyBorder="1"/>
    <xf numFmtId="0" fontId="4" fillId="0" borderId="30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38" fontId="4" fillId="0" borderId="47" xfId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 vertical="top"/>
    </xf>
    <xf numFmtId="0" fontId="7" fillId="0" borderId="15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  <color rgb="FFFFFF00"/>
      <color rgb="FFCCFFFF"/>
      <color rgb="FF89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3"/>
  <sheetViews>
    <sheetView tabSelected="1" zoomScaleNormal="100" workbookViewId="0">
      <selection activeCell="M4" sqref="M4"/>
    </sheetView>
  </sheetViews>
  <sheetFormatPr defaultRowHeight="13.5"/>
  <cols>
    <col min="1" max="1" width="10.25" style="14" customWidth="1"/>
    <col min="2" max="2" width="9.375" style="22" customWidth="1"/>
    <col min="3" max="3" width="10.25" style="14" customWidth="1"/>
    <col min="4" max="4" width="9.375" style="22" customWidth="1"/>
    <col min="5" max="5" width="10.25" style="14" customWidth="1"/>
    <col min="6" max="6" width="9.375" style="22" customWidth="1"/>
    <col min="7" max="7" width="10.25" style="14" customWidth="1"/>
    <col min="8" max="8" width="9.375" style="22" customWidth="1"/>
    <col min="9" max="9" width="11.25" style="14" customWidth="1"/>
    <col min="10" max="10" width="9.375" style="22" customWidth="1"/>
    <col min="11" max="11" width="10.875" style="14" customWidth="1"/>
    <col min="12" max="16384" width="9" style="14"/>
  </cols>
  <sheetData>
    <row r="1" spans="1:13" ht="17.2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56"/>
      <c r="M1" s="156"/>
    </row>
    <row r="2" spans="1:13">
      <c r="E2" s="168" t="s">
        <v>214</v>
      </c>
      <c r="F2" s="168"/>
      <c r="G2" s="168"/>
      <c r="K2" s="30" t="s">
        <v>1</v>
      </c>
      <c r="M2" s="30"/>
    </row>
    <row r="3" spans="1:13" ht="14.25" thickBot="1">
      <c r="K3" s="30" t="s">
        <v>2</v>
      </c>
    </row>
    <row r="4" spans="1:13" ht="14.25" thickBot="1">
      <c r="A4" s="169" t="s">
        <v>3</v>
      </c>
      <c r="B4" s="170"/>
      <c r="C4" s="169" t="s">
        <v>4</v>
      </c>
      <c r="D4" s="170"/>
      <c r="E4" s="169" t="s">
        <v>5</v>
      </c>
      <c r="F4" s="170"/>
      <c r="G4" s="169" t="s">
        <v>6</v>
      </c>
      <c r="H4" s="170"/>
      <c r="I4" s="169" t="s">
        <v>8</v>
      </c>
      <c r="J4" s="170"/>
      <c r="K4" s="13" t="s">
        <v>9</v>
      </c>
    </row>
    <row r="5" spans="1:13" ht="15" thickTop="1" thickBot="1">
      <c r="A5" s="31" t="s">
        <v>10</v>
      </c>
      <c r="B5" s="32" t="s">
        <v>11</v>
      </c>
      <c r="C5" s="31" t="s">
        <v>10</v>
      </c>
      <c r="D5" s="32" t="s">
        <v>11</v>
      </c>
      <c r="E5" s="31" t="s">
        <v>10</v>
      </c>
      <c r="F5" s="32" t="s">
        <v>11</v>
      </c>
      <c r="G5" s="31" t="s">
        <v>10</v>
      </c>
      <c r="H5" s="32" t="s">
        <v>11</v>
      </c>
      <c r="I5" s="31" t="s">
        <v>10</v>
      </c>
      <c r="J5" s="32" t="s">
        <v>11</v>
      </c>
      <c r="K5" s="33"/>
    </row>
    <row r="6" spans="1:13" ht="15" thickTop="1" thickBot="1">
      <c r="A6" s="34" t="s">
        <v>12</v>
      </c>
      <c r="B6" s="35">
        <f>IF(SUM(B7:B8),SUM(B7:B8),"")</f>
        <v>195245</v>
      </c>
      <c r="C6" s="34" t="s">
        <v>12</v>
      </c>
      <c r="D6" s="35">
        <f>IF(SUM(D7:D8),SUM(D7:D8),"")</f>
        <v>23385</v>
      </c>
      <c r="E6" s="34" t="s">
        <v>12</v>
      </c>
      <c r="F6" s="35">
        <f>IF(SUM(F7:F8),SUM(F7:F8),"")</f>
        <v>16734</v>
      </c>
      <c r="G6" s="34" t="s">
        <v>12</v>
      </c>
      <c r="H6" s="35">
        <f>IF(SUM(H7:H8),SUM(H7:H8),"")</f>
        <v>21816</v>
      </c>
      <c r="I6" s="34" t="s">
        <v>12</v>
      </c>
      <c r="J6" s="35">
        <f>IF(SUM(J7:J8),SUM(J7:J8),"")</f>
        <v>6420</v>
      </c>
      <c r="K6" s="36">
        <f>IF(SUM(B6,D6,F6,H6,J6),SUM(B6,D6,F6,H6,J6),"")</f>
        <v>263600</v>
      </c>
    </row>
    <row r="7" spans="1:13" ht="14.25" thickBot="1">
      <c r="A7" s="37" t="s">
        <v>13</v>
      </c>
      <c r="B7" s="38">
        <f>IF(SUM(B10,B57,B86,B103,B114,B124,B133,B138,B143),SUM(B10,B57,B86,B103,B114,B124,B133,B138,B143),"")</f>
        <v>161240</v>
      </c>
      <c r="C7" s="37" t="s">
        <v>13</v>
      </c>
      <c r="D7" s="38">
        <f>IF(SUM(D10,D57,D86,D103,D114,D124,D133,D138,D143),SUM(D10,D57,D86,D103,D114,D124,D133,D138,D143),"")</f>
        <v>21495</v>
      </c>
      <c r="E7" s="37" t="s">
        <v>13</v>
      </c>
      <c r="F7" s="38">
        <f>IF(SUM(F10,F57,F86,F103,F114,F124,F133,F138,F143),SUM(F10,F57,F86,F103,F114,F124,F133,F138,F143),"")</f>
        <v>16216</v>
      </c>
      <c r="G7" s="37" t="s">
        <v>13</v>
      </c>
      <c r="H7" s="38">
        <f>IF(SUM(H10,H57,H86,H103,H114,H124,H133,H138,H143),SUM(H10,H57,H86,H103,H114,H124,H133,H138,H143),"")</f>
        <v>18814</v>
      </c>
      <c r="I7" s="37" t="s">
        <v>13</v>
      </c>
      <c r="J7" s="38">
        <f>IF(SUM(J10,J57,J86,J103,J114,J124,J133,J138,J143),SUM(J10,J57,J86,J103,J114,J124,J133,J138,J143),"")</f>
        <v>5815</v>
      </c>
      <c r="K7" s="39">
        <f t="shared" ref="K7:K8" si="0">IF(SUM(B7,D7,F7,H7,J7),SUM(B7,D7,F7,H7,J7),"")</f>
        <v>223580</v>
      </c>
    </row>
    <row r="8" spans="1:13" ht="14.25" thickBot="1">
      <c r="A8" s="37" t="s">
        <v>14</v>
      </c>
      <c r="B8" s="38">
        <f>IF(SUM(B164,B169,B172,B176,B186,B195),SUM(B164,B169,B172,B176,B186,B195),"")</f>
        <v>34005</v>
      </c>
      <c r="C8" s="37" t="s">
        <v>14</v>
      </c>
      <c r="D8" s="38">
        <f>IF(SUM(D148,D152,D164,D169,D172,D176,D186,D195),SUM(D148,D152,D164,D169,D172,D176,D186,D195),"")</f>
        <v>1890</v>
      </c>
      <c r="E8" s="37" t="s">
        <v>14</v>
      </c>
      <c r="F8" s="38">
        <f>IF(SUM(F148,F152,F164,F169,F172,F176,F186,F195),SUM(F148,F152,F164,F169,F172,F176,F186,F195),"")</f>
        <v>518</v>
      </c>
      <c r="G8" s="37" t="s">
        <v>14</v>
      </c>
      <c r="H8" s="38">
        <f>IF(SUM(H148,H152,H164,H169,H172,H176,H186,H195),SUM(H148,H152,H164,H169,H172,H176,H186,H195),"")</f>
        <v>3002</v>
      </c>
      <c r="I8" s="37" t="s">
        <v>14</v>
      </c>
      <c r="J8" s="38">
        <f>IF(SUM(J148,J152,J164,J169,J172,J176,J186,J195),SUM(J148,J152,J164,J169,J172,J176,J186,J195),"")</f>
        <v>605</v>
      </c>
      <c r="K8" s="39">
        <f t="shared" si="0"/>
        <v>40020</v>
      </c>
    </row>
    <row r="9" spans="1:13" ht="14.25" thickBot="1">
      <c r="A9" s="40"/>
      <c r="B9" s="41"/>
      <c r="C9" s="42"/>
      <c r="D9" s="43"/>
      <c r="E9" s="42"/>
      <c r="F9" s="43"/>
      <c r="G9" s="42"/>
      <c r="H9" s="43"/>
      <c r="I9" s="42"/>
      <c r="J9" s="43"/>
      <c r="K9" s="44"/>
    </row>
    <row r="10" spans="1:13" ht="15" thickTop="1" thickBot="1">
      <c r="A10" s="1" t="s">
        <v>15</v>
      </c>
      <c r="B10" s="2">
        <f>IF(SUM(B42,B55),SUM(B42,B55),"")</f>
        <v>83035</v>
      </c>
      <c r="C10" s="1" t="s">
        <v>15</v>
      </c>
      <c r="D10" s="2">
        <f>IF(SUM(D42,D55),SUM(D42,D55),"")</f>
        <v>8120</v>
      </c>
      <c r="E10" s="1" t="s">
        <v>15</v>
      </c>
      <c r="F10" s="2">
        <f>IF(SUM(F42,F55),SUM(F42,F55),"")</f>
        <v>3030</v>
      </c>
      <c r="G10" s="1" t="s">
        <v>15</v>
      </c>
      <c r="H10" s="2">
        <f>IF(SUM(H42,H55),SUM(H42,H55),"")</f>
        <v>7810</v>
      </c>
      <c r="I10" s="1" t="s">
        <v>15</v>
      </c>
      <c r="J10" s="2">
        <f>IF(SUM(J42,J55),SUM(J42,J55),"")</f>
        <v>3375</v>
      </c>
      <c r="K10" s="45">
        <f>IF(SUM(B10,D10,F10,H10,J10),SUM(B10,D10,F10,H10,J10),"")</f>
        <v>105370</v>
      </c>
    </row>
    <row r="11" spans="1:13" ht="14.25" thickTop="1">
      <c r="A11" s="7" t="s">
        <v>16</v>
      </c>
      <c r="B11" s="46">
        <v>2015</v>
      </c>
      <c r="C11" s="5" t="s">
        <v>17</v>
      </c>
      <c r="D11" s="46">
        <v>240</v>
      </c>
      <c r="E11" s="7"/>
      <c r="F11" s="46"/>
      <c r="G11" s="7"/>
      <c r="H11" s="46"/>
      <c r="I11" s="7" t="s">
        <v>17</v>
      </c>
      <c r="J11" s="46">
        <v>140</v>
      </c>
      <c r="K11" s="47"/>
    </row>
    <row r="12" spans="1:13">
      <c r="A12" s="3" t="s">
        <v>18</v>
      </c>
      <c r="B12" s="27">
        <v>2010</v>
      </c>
      <c r="C12" s="5" t="s">
        <v>17</v>
      </c>
      <c r="D12" s="27">
        <v>290</v>
      </c>
      <c r="E12" s="3" t="s">
        <v>19</v>
      </c>
      <c r="F12" s="27"/>
      <c r="G12" s="3"/>
      <c r="H12" s="27"/>
      <c r="I12" s="3" t="s">
        <v>17</v>
      </c>
      <c r="J12" s="27">
        <v>220</v>
      </c>
      <c r="K12" s="48"/>
    </row>
    <row r="13" spans="1:13">
      <c r="A13" s="3"/>
      <c r="B13" s="27"/>
      <c r="C13" s="3"/>
      <c r="D13" s="27"/>
      <c r="E13" s="3"/>
      <c r="F13" s="27"/>
      <c r="G13" s="3"/>
      <c r="H13" s="27"/>
      <c r="I13" s="3"/>
      <c r="J13" s="27"/>
      <c r="K13" s="48"/>
    </row>
    <row r="14" spans="1:13">
      <c r="A14" s="3" t="s">
        <v>20</v>
      </c>
      <c r="B14" s="27">
        <v>2345</v>
      </c>
      <c r="C14" s="5" t="s">
        <v>17</v>
      </c>
      <c r="D14" s="27">
        <v>330</v>
      </c>
      <c r="E14" s="3"/>
      <c r="F14" s="27"/>
      <c r="G14" s="3" t="s">
        <v>21</v>
      </c>
      <c r="H14" s="27">
        <v>660</v>
      </c>
      <c r="I14" s="3" t="s">
        <v>17</v>
      </c>
      <c r="J14" s="27">
        <v>210</v>
      </c>
      <c r="K14" s="48"/>
    </row>
    <row r="15" spans="1:13">
      <c r="A15" s="3"/>
      <c r="B15" s="27"/>
      <c r="C15" s="3" t="s">
        <v>19</v>
      </c>
      <c r="D15" s="27"/>
      <c r="E15" s="3"/>
      <c r="F15" s="27"/>
      <c r="G15" s="3"/>
      <c r="H15" s="27"/>
      <c r="I15" s="3"/>
      <c r="J15" s="27"/>
      <c r="K15" s="48"/>
    </row>
    <row r="16" spans="1:13">
      <c r="A16" s="3" t="s">
        <v>22</v>
      </c>
      <c r="B16" s="27">
        <v>2555</v>
      </c>
      <c r="C16" s="5" t="s">
        <v>17</v>
      </c>
      <c r="D16" s="27">
        <v>280</v>
      </c>
      <c r="E16" s="3"/>
      <c r="F16" s="27"/>
      <c r="G16" s="3"/>
      <c r="H16" s="27"/>
      <c r="I16" s="3" t="s">
        <v>17</v>
      </c>
      <c r="J16" s="27">
        <v>390</v>
      </c>
      <c r="K16" s="48"/>
    </row>
    <row r="17" spans="1:11">
      <c r="A17" s="3" t="s">
        <v>57</v>
      </c>
      <c r="B17" s="27">
        <v>3635</v>
      </c>
      <c r="C17" s="5" t="s">
        <v>17</v>
      </c>
      <c r="D17" s="27">
        <v>480</v>
      </c>
      <c r="E17" s="5" t="s">
        <v>17</v>
      </c>
      <c r="F17" s="27">
        <v>52</v>
      </c>
      <c r="G17" s="3" t="s">
        <v>25</v>
      </c>
      <c r="H17" s="27">
        <v>400</v>
      </c>
      <c r="I17" s="3" t="s">
        <v>17</v>
      </c>
      <c r="J17" s="27">
        <v>360</v>
      </c>
      <c r="K17" s="48"/>
    </row>
    <row r="18" spans="1:11">
      <c r="A18" s="3"/>
      <c r="B18" s="27"/>
      <c r="C18" s="3"/>
      <c r="D18" s="27"/>
      <c r="E18" s="3" t="s">
        <v>37</v>
      </c>
      <c r="F18" s="27">
        <v>830</v>
      </c>
      <c r="G18" s="3" t="s">
        <v>27</v>
      </c>
      <c r="H18" s="27">
        <v>450</v>
      </c>
      <c r="I18" s="3"/>
      <c r="J18" s="27"/>
      <c r="K18" s="48"/>
    </row>
    <row r="19" spans="1:11">
      <c r="A19" s="3" t="s">
        <v>28</v>
      </c>
      <c r="B19" s="27">
        <v>1825</v>
      </c>
      <c r="C19" s="5" t="s">
        <v>17</v>
      </c>
      <c r="D19" s="27">
        <v>180</v>
      </c>
      <c r="E19" s="3"/>
      <c r="F19" s="27"/>
      <c r="G19" s="3" t="s">
        <v>31</v>
      </c>
      <c r="H19" s="27">
        <v>300</v>
      </c>
      <c r="I19" s="3" t="s">
        <v>17</v>
      </c>
      <c r="J19" s="27">
        <v>110</v>
      </c>
      <c r="K19" s="48"/>
    </row>
    <row r="20" spans="1:11">
      <c r="A20" s="142" t="s">
        <v>32</v>
      </c>
      <c r="B20" s="148">
        <v>5505</v>
      </c>
      <c r="C20" s="5" t="s">
        <v>17</v>
      </c>
      <c r="D20" s="27">
        <v>420</v>
      </c>
      <c r="E20" s="5" t="s">
        <v>17</v>
      </c>
      <c r="F20" s="27">
        <v>74</v>
      </c>
      <c r="G20" s="3"/>
      <c r="H20" s="27"/>
      <c r="I20" s="3" t="s">
        <v>17</v>
      </c>
      <c r="J20" s="27">
        <v>140</v>
      </c>
      <c r="K20" s="48"/>
    </row>
    <row r="21" spans="1:11">
      <c r="A21" s="3" t="s">
        <v>33</v>
      </c>
      <c r="B21" s="27">
        <v>1955</v>
      </c>
      <c r="C21" s="5" t="s">
        <v>17</v>
      </c>
      <c r="D21" s="27">
        <v>190</v>
      </c>
      <c r="E21" s="5" t="s">
        <v>17</v>
      </c>
      <c r="F21" s="27">
        <v>37</v>
      </c>
      <c r="G21" s="3" t="s">
        <v>34</v>
      </c>
      <c r="H21" s="27">
        <v>680</v>
      </c>
      <c r="I21" s="3" t="s">
        <v>17</v>
      </c>
      <c r="J21" s="27">
        <v>85</v>
      </c>
      <c r="K21" s="48"/>
    </row>
    <row r="22" spans="1:11">
      <c r="A22" s="3" t="s">
        <v>35</v>
      </c>
      <c r="B22" s="27">
        <v>2830</v>
      </c>
      <c r="C22" s="5" t="s">
        <v>17</v>
      </c>
      <c r="D22" s="27">
        <v>290</v>
      </c>
      <c r="E22" s="3" t="s">
        <v>17</v>
      </c>
      <c r="F22" s="27">
        <v>49</v>
      </c>
      <c r="G22" s="3" t="s">
        <v>36</v>
      </c>
      <c r="H22" s="27">
        <v>460</v>
      </c>
      <c r="I22" s="3" t="s">
        <v>17</v>
      </c>
      <c r="J22" s="27">
        <v>100</v>
      </c>
      <c r="K22" s="48"/>
    </row>
    <row r="23" spans="1:11">
      <c r="A23" s="3"/>
      <c r="B23" s="27"/>
      <c r="C23" s="50"/>
      <c r="D23" s="27"/>
      <c r="E23" s="3" t="s">
        <v>27</v>
      </c>
      <c r="F23" s="27">
        <v>1200</v>
      </c>
      <c r="G23" s="3" t="s">
        <v>37</v>
      </c>
      <c r="H23" s="27">
        <v>460</v>
      </c>
      <c r="I23" s="3"/>
      <c r="J23" s="27"/>
      <c r="K23" s="48"/>
    </row>
    <row r="24" spans="1:11">
      <c r="A24" s="3" t="s">
        <v>38</v>
      </c>
      <c r="B24" s="27">
        <v>2475</v>
      </c>
      <c r="C24" s="5" t="s">
        <v>17</v>
      </c>
      <c r="D24" s="27">
        <v>210</v>
      </c>
      <c r="E24" s="3" t="s">
        <v>17</v>
      </c>
      <c r="F24" s="27">
        <v>40</v>
      </c>
      <c r="G24" s="3" t="s">
        <v>39</v>
      </c>
      <c r="H24" s="27">
        <v>920</v>
      </c>
      <c r="I24" s="3" t="s">
        <v>17</v>
      </c>
      <c r="J24" s="27">
        <v>85</v>
      </c>
      <c r="K24" s="48"/>
    </row>
    <row r="25" spans="1:11">
      <c r="A25" s="3" t="s">
        <v>40</v>
      </c>
      <c r="B25" s="27">
        <v>3595</v>
      </c>
      <c r="C25" s="5" t="s">
        <v>17</v>
      </c>
      <c r="D25" s="27">
        <v>360</v>
      </c>
      <c r="E25" s="3" t="s">
        <v>17</v>
      </c>
      <c r="F25" s="27">
        <v>57</v>
      </c>
      <c r="G25" s="3"/>
      <c r="H25" s="27"/>
      <c r="I25" s="3" t="s">
        <v>17</v>
      </c>
      <c r="J25" s="27">
        <v>85</v>
      </c>
      <c r="K25" s="48"/>
    </row>
    <row r="26" spans="1:11">
      <c r="A26" s="3" t="s">
        <v>41</v>
      </c>
      <c r="B26" s="27">
        <v>2660</v>
      </c>
      <c r="C26" s="5" t="s">
        <v>17</v>
      </c>
      <c r="D26" s="27">
        <v>250</v>
      </c>
      <c r="E26" s="3" t="s">
        <v>17</v>
      </c>
      <c r="F26" s="27">
        <v>47</v>
      </c>
      <c r="G26" s="3"/>
      <c r="H26" s="27"/>
      <c r="I26" s="3" t="s">
        <v>17</v>
      </c>
      <c r="J26" s="27">
        <v>80</v>
      </c>
      <c r="K26" s="48"/>
    </row>
    <row r="27" spans="1:11">
      <c r="A27" s="3" t="s">
        <v>207</v>
      </c>
      <c r="B27" s="27">
        <v>4730</v>
      </c>
      <c r="C27" s="5" t="s">
        <v>17</v>
      </c>
      <c r="D27" s="27">
        <v>390</v>
      </c>
      <c r="E27" s="3" t="s">
        <v>17</v>
      </c>
      <c r="F27" s="27">
        <v>73</v>
      </c>
      <c r="G27" s="3"/>
      <c r="H27" s="27"/>
      <c r="I27" s="3" t="s">
        <v>17</v>
      </c>
      <c r="J27" s="27">
        <v>170</v>
      </c>
      <c r="K27" s="48"/>
    </row>
    <row r="28" spans="1:11">
      <c r="A28" s="3"/>
      <c r="B28" s="27"/>
      <c r="C28" s="3"/>
      <c r="D28" s="27"/>
      <c r="E28" s="3"/>
      <c r="F28" s="27"/>
      <c r="G28" s="3"/>
      <c r="H28" s="27"/>
      <c r="I28" s="3"/>
      <c r="J28" s="27"/>
      <c r="K28" s="48"/>
    </row>
    <row r="29" spans="1:11">
      <c r="A29" s="3"/>
      <c r="B29" s="27"/>
      <c r="C29" s="3"/>
      <c r="D29" s="27"/>
      <c r="E29" s="3"/>
      <c r="F29" s="27"/>
      <c r="G29" s="3"/>
      <c r="H29" s="27"/>
      <c r="I29" s="3"/>
      <c r="J29" s="27"/>
      <c r="K29" s="48"/>
    </row>
    <row r="30" spans="1:11">
      <c r="A30" s="3"/>
      <c r="B30" s="27"/>
      <c r="C30" s="3"/>
      <c r="D30" s="27"/>
      <c r="E30" s="3"/>
      <c r="F30" s="27"/>
      <c r="G30" s="3"/>
      <c r="H30" s="27"/>
      <c r="I30" s="3"/>
      <c r="J30" s="27"/>
      <c r="K30" s="48"/>
    </row>
    <row r="31" spans="1:11">
      <c r="A31" s="3" t="s">
        <v>43</v>
      </c>
      <c r="B31" s="27">
        <v>2420</v>
      </c>
      <c r="C31" s="5" t="s">
        <v>17</v>
      </c>
      <c r="D31" s="27">
        <v>150</v>
      </c>
      <c r="E31" s="3" t="s">
        <v>17</v>
      </c>
      <c r="F31" s="27">
        <v>18</v>
      </c>
      <c r="G31" s="3" t="s">
        <v>35</v>
      </c>
      <c r="H31" s="27">
        <v>460</v>
      </c>
      <c r="I31" s="3" t="s">
        <v>17</v>
      </c>
      <c r="J31" s="27">
        <v>120</v>
      </c>
      <c r="K31" s="48"/>
    </row>
    <row r="32" spans="1:11">
      <c r="A32" s="3"/>
      <c r="B32" s="27"/>
      <c r="C32" s="3"/>
      <c r="D32" s="27"/>
      <c r="E32" s="3"/>
      <c r="F32" s="27"/>
      <c r="G32" s="3"/>
      <c r="H32" s="27"/>
      <c r="I32" s="3"/>
      <c r="J32" s="27"/>
      <c r="K32" s="48"/>
    </row>
    <row r="33" spans="1:11">
      <c r="A33" s="3" t="s">
        <v>202</v>
      </c>
      <c r="B33" s="27">
        <v>3765</v>
      </c>
      <c r="C33" s="5" t="s">
        <v>17</v>
      </c>
      <c r="D33" s="27">
        <v>350</v>
      </c>
      <c r="E33" s="3" t="s">
        <v>17</v>
      </c>
      <c r="F33" s="27">
        <v>68</v>
      </c>
      <c r="G33" s="3" t="s">
        <v>47</v>
      </c>
      <c r="H33" s="27">
        <v>850</v>
      </c>
      <c r="I33" s="3" t="s">
        <v>17</v>
      </c>
      <c r="J33" s="27">
        <v>110</v>
      </c>
      <c r="K33" s="48"/>
    </row>
    <row r="34" spans="1:11">
      <c r="A34" s="3" t="s">
        <v>48</v>
      </c>
      <c r="B34" s="27">
        <v>1765</v>
      </c>
      <c r="C34" s="5" t="s">
        <v>17</v>
      </c>
      <c r="D34" s="27">
        <v>240</v>
      </c>
      <c r="E34" s="3"/>
      <c r="F34" s="27"/>
      <c r="G34" s="3"/>
      <c r="H34" s="27"/>
      <c r="I34" s="3" t="s">
        <v>17</v>
      </c>
      <c r="J34" s="27">
        <v>30</v>
      </c>
      <c r="K34" s="48"/>
    </row>
    <row r="35" spans="1:11">
      <c r="A35" s="3" t="s">
        <v>49</v>
      </c>
      <c r="B35" s="27">
        <v>2235</v>
      </c>
      <c r="C35" s="5" t="s">
        <v>17</v>
      </c>
      <c r="D35" s="27">
        <v>240</v>
      </c>
      <c r="E35" s="3" t="s">
        <v>17</v>
      </c>
      <c r="F35" s="27">
        <v>37</v>
      </c>
      <c r="G35" s="3"/>
      <c r="H35" s="27"/>
      <c r="I35" s="3" t="s">
        <v>17</v>
      </c>
      <c r="J35" s="27">
        <v>65</v>
      </c>
      <c r="K35" s="48"/>
    </row>
    <row r="36" spans="1:11">
      <c r="A36" s="3" t="s">
        <v>51</v>
      </c>
      <c r="B36" s="27">
        <v>1980</v>
      </c>
      <c r="C36" s="5" t="s">
        <v>17</v>
      </c>
      <c r="D36" s="27">
        <v>260</v>
      </c>
      <c r="E36" s="3" t="s">
        <v>17</v>
      </c>
      <c r="F36" s="27">
        <v>40</v>
      </c>
      <c r="G36" s="3"/>
      <c r="H36" s="27"/>
      <c r="I36" s="3" t="s">
        <v>17</v>
      </c>
      <c r="J36" s="27">
        <v>35</v>
      </c>
      <c r="K36" s="48"/>
    </row>
    <row r="37" spans="1:11">
      <c r="A37" s="3" t="s">
        <v>52</v>
      </c>
      <c r="B37" s="27">
        <v>1480</v>
      </c>
      <c r="C37" s="5" t="s">
        <v>17</v>
      </c>
      <c r="D37" s="27">
        <v>340</v>
      </c>
      <c r="E37" s="3" t="s">
        <v>17</v>
      </c>
      <c r="F37" s="27">
        <v>53</v>
      </c>
      <c r="G37" s="5"/>
      <c r="H37" s="27"/>
      <c r="I37" s="5" t="s">
        <v>17</v>
      </c>
      <c r="J37" s="27">
        <v>100</v>
      </c>
      <c r="K37" s="53"/>
    </row>
    <row r="38" spans="1:11">
      <c r="A38" s="3" t="s">
        <v>54</v>
      </c>
      <c r="B38" s="27">
        <v>1805</v>
      </c>
      <c r="C38" s="5" t="s">
        <v>17</v>
      </c>
      <c r="D38" s="27">
        <v>200</v>
      </c>
      <c r="E38" s="5"/>
      <c r="F38" s="27"/>
      <c r="G38" s="5"/>
      <c r="H38" s="27"/>
      <c r="I38" s="5" t="s">
        <v>17</v>
      </c>
      <c r="J38" s="27">
        <v>80</v>
      </c>
      <c r="K38" s="53"/>
    </row>
    <row r="39" spans="1:11">
      <c r="A39" s="3" t="s">
        <v>55</v>
      </c>
      <c r="B39" s="4">
        <v>2930</v>
      </c>
      <c r="C39" s="5" t="s">
        <v>17</v>
      </c>
      <c r="D39" s="27">
        <v>370</v>
      </c>
      <c r="E39" s="3" t="s">
        <v>17</v>
      </c>
      <c r="F39" s="27">
        <v>54</v>
      </c>
      <c r="G39" s="5"/>
      <c r="H39" s="27"/>
      <c r="I39" s="5" t="s">
        <v>17</v>
      </c>
      <c r="J39" s="27">
        <v>75</v>
      </c>
      <c r="K39" s="53"/>
    </row>
    <row r="40" spans="1:11">
      <c r="A40" s="3"/>
      <c r="B40" s="27"/>
      <c r="C40" s="5"/>
      <c r="D40" s="27"/>
      <c r="E40" s="5"/>
      <c r="F40" s="27"/>
      <c r="G40" s="5"/>
      <c r="H40" s="27"/>
      <c r="I40" s="5"/>
      <c r="J40" s="27"/>
      <c r="K40" s="53"/>
    </row>
    <row r="41" spans="1:11" ht="14.25" thickBot="1">
      <c r="A41" s="54"/>
      <c r="B41" s="24"/>
      <c r="C41" s="20"/>
      <c r="D41" s="24"/>
      <c r="E41" s="20"/>
      <c r="F41" s="24"/>
      <c r="G41" s="3" t="s">
        <v>57</v>
      </c>
      <c r="H41" s="148">
        <v>190</v>
      </c>
      <c r="I41" s="20"/>
      <c r="J41" s="24"/>
      <c r="K41" s="55"/>
    </row>
    <row r="42" spans="1:11" ht="14.25" thickBot="1">
      <c r="A42" s="37" t="s">
        <v>58</v>
      </c>
      <c r="B42" s="38">
        <f>IF(SUM(B11:B41),SUM(B11:B41),"")</f>
        <v>56515</v>
      </c>
      <c r="C42" s="56" t="s">
        <v>58</v>
      </c>
      <c r="D42" s="38">
        <f>IF(SUM(D11:D41),SUM(D11:D41),"")</f>
        <v>6060</v>
      </c>
      <c r="E42" s="56" t="s">
        <v>58</v>
      </c>
      <c r="F42" s="38">
        <f>IF(SUM(F11:F41),SUM(F11:F41),"")</f>
        <v>2729</v>
      </c>
      <c r="G42" s="56" t="s">
        <v>58</v>
      </c>
      <c r="H42" s="38">
        <f>IF(SUM(H11:H41),SUM(H11:H41),"")</f>
        <v>5830</v>
      </c>
      <c r="I42" s="56" t="s">
        <v>58</v>
      </c>
      <c r="J42" s="38">
        <f>IF(SUM(J11:J41),SUM(J11:J41),"")</f>
        <v>2790</v>
      </c>
      <c r="K42" s="58">
        <f>IF(SUM(B42,D42,F42,H42,J42),SUM(B42,D42,F42,H42,J42),"")</f>
        <v>73924</v>
      </c>
    </row>
    <row r="43" spans="1:11">
      <c r="A43" s="59" t="s">
        <v>36</v>
      </c>
      <c r="B43" s="60">
        <v>3050</v>
      </c>
      <c r="C43" s="5" t="s">
        <v>17</v>
      </c>
      <c r="D43" s="62">
        <v>260</v>
      </c>
      <c r="E43" s="61" t="s">
        <v>17</v>
      </c>
      <c r="F43" s="62">
        <v>32</v>
      </c>
      <c r="G43" s="63"/>
      <c r="H43" s="16"/>
      <c r="I43" s="63" t="s">
        <v>17</v>
      </c>
      <c r="J43" s="16">
        <v>85</v>
      </c>
      <c r="K43" s="65"/>
    </row>
    <row r="44" spans="1:11">
      <c r="A44" s="3" t="s">
        <v>59</v>
      </c>
      <c r="B44" s="21">
        <v>2200</v>
      </c>
      <c r="C44" s="5" t="s">
        <v>17</v>
      </c>
      <c r="D44" s="27">
        <v>70</v>
      </c>
      <c r="E44" s="5" t="s">
        <v>17</v>
      </c>
      <c r="F44" s="27">
        <v>17</v>
      </c>
      <c r="G44" s="5"/>
      <c r="H44" s="27"/>
      <c r="I44" s="5" t="s">
        <v>17</v>
      </c>
      <c r="J44" s="27">
        <v>40</v>
      </c>
      <c r="K44" s="53"/>
    </row>
    <row r="45" spans="1:11">
      <c r="A45" s="3" t="s">
        <v>60</v>
      </c>
      <c r="B45" s="21">
        <v>1850</v>
      </c>
      <c r="C45" s="5" t="s">
        <v>17</v>
      </c>
      <c r="D45" s="27">
        <v>350</v>
      </c>
      <c r="E45" s="5" t="s">
        <v>17</v>
      </c>
      <c r="F45" s="27">
        <v>32</v>
      </c>
      <c r="G45" s="5" t="s">
        <v>60</v>
      </c>
      <c r="H45" s="27">
        <v>180</v>
      </c>
      <c r="I45" s="5" t="s">
        <v>17</v>
      </c>
      <c r="J45" s="27">
        <v>80</v>
      </c>
      <c r="K45" s="53"/>
    </row>
    <row r="46" spans="1:11">
      <c r="A46" s="3" t="s">
        <v>61</v>
      </c>
      <c r="B46" s="21">
        <v>1210</v>
      </c>
      <c r="C46" s="5" t="s">
        <v>17</v>
      </c>
      <c r="D46" s="27">
        <v>20</v>
      </c>
      <c r="E46" s="5" t="s">
        <v>17</v>
      </c>
      <c r="F46" s="27">
        <v>7</v>
      </c>
      <c r="G46" s="5" t="s">
        <v>17</v>
      </c>
      <c r="H46" s="27">
        <v>30</v>
      </c>
      <c r="I46" s="5" t="s">
        <v>17</v>
      </c>
      <c r="J46" s="27">
        <v>15</v>
      </c>
      <c r="K46" s="53"/>
    </row>
    <row r="47" spans="1:11">
      <c r="A47" s="3" t="s">
        <v>62</v>
      </c>
      <c r="B47" s="21">
        <v>2230</v>
      </c>
      <c r="C47" s="5" t="s">
        <v>17</v>
      </c>
      <c r="D47" s="27">
        <v>150</v>
      </c>
      <c r="E47" s="5" t="s">
        <v>17</v>
      </c>
      <c r="F47" s="27">
        <v>26</v>
      </c>
      <c r="G47" s="5" t="s">
        <v>62</v>
      </c>
      <c r="H47" s="27">
        <v>590</v>
      </c>
      <c r="I47" s="5" t="s">
        <v>17</v>
      </c>
      <c r="J47" s="27">
        <v>45</v>
      </c>
      <c r="K47" s="27"/>
    </row>
    <row r="48" spans="1:11">
      <c r="A48" s="142" t="s">
        <v>63</v>
      </c>
      <c r="B48" s="21">
        <v>2570</v>
      </c>
      <c r="C48" s="5" t="s">
        <v>17</v>
      </c>
      <c r="D48" s="25">
        <v>180</v>
      </c>
      <c r="E48" s="3" t="s">
        <v>17</v>
      </c>
      <c r="F48" s="25">
        <v>40</v>
      </c>
      <c r="G48" s="11"/>
      <c r="H48" s="25"/>
      <c r="I48" s="5" t="s">
        <v>17</v>
      </c>
      <c r="J48" s="27">
        <v>50</v>
      </c>
      <c r="K48" s="66"/>
    </row>
    <row r="49" spans="1:11">
      <c r="A49" s="142" t="s">
        <v>201</v>
      </c>
      <c r="B49" s="21">
        <v>1180</v>
      </c>
      <c r="C49" s="5" t="s">
        <v>17</v>
      </c>
      <c r="D49" s="27">
        <v>110</v>
      </c>
      <c r="E49" s="5"/>
      <c r="F49" s="27"/>
      <c r="G49" s="5" t="s">
        <v>63</v>
      </c>
      <c r="H49" s="27">
        <v>700</v>
      </c>
      <c r="I49" s="5" t="s">
        <v>17</v>
      </c>
      <c r="J49" s="27">
        <v>20</v>
      </c>
      <c r="K49" s="66"/>
    </row>
    <row r="50" spans="1:11">
      <c r="A50" s="142" t="s">
        <v>65</v>
      </c>
      <c r="B50" s="21">
        <v>2900</v>
      </c>
      <c r="C50" s="5" t="s">
        <v>17</v>
      </c>
      <c r="D50" s="27">
        <v>340</v>
      </c>
      <c r="E50" s="5" t="s">
        <v>17</v>
      </c>
      <c r="F50" s="27">
        <v>51</v>
      </c>
      <c r="G50" s="5"/>
      <c r="H50" s="27"/>
      <c r="I50" s="5" t="s">
        <v>17</v>
      </c>
      <c r="J50" s="27">
        <v>55</v>
      </c>
      <c r="K50" s="67"/>
    </row>
    <row r="51" spans="1:11">
      <c r="A51" s="3" t="s">
        <v>66</v>
      </c>
      <c r="B51" s="21">
        <v>2160</v>
      </c>
      <c r="C51" s="5" t="s">
        <v>17</v>
      </c>
      <c r="D51" s="27">
        <v>75</v>
      </c>
      <c r="E51" s="5" t="s">
        <v>17</v>
      </c>
      <c r="F51" s="27">
        <v>23</v>
      </c>
      <c r="G51" s="5" t="s">
        <v>17</v>
      </c>
      <c r="H51" s="27">
        <v>45</v>
      </c>
      <c r="I51" s="5" t="s">
        <v>17</v>
      </c>
      <c r="J51" s="27">
        <v>40</v>
      </c>
      <c r="K51" s="67"/>
    </row>
    <row r="52" spans="1:11">
      <c r="A52" s="3" t="s">
        <v>67</v>
      </c>
      <c r="B52" s="21">
        <v>2600</v>
      </c>
      <c r="C52" s="5" t="s">
        <v>17</v>
      </c>
      <c r="D52" s="27">
        <v>65</v>
      </c>
      <c r="E52" s="5" t="s">
        <v>17</v>
      </c>
      <c r="F52" s="27">
        <v>16</v>
      </c>
      <c r="G52" s="5" t="s">
        <v>17</v>
      </c>
      <c r="H52" s="27">
        <v>85</v>
      </c>
      <c r="I52" s="5" t="s">
        <v>17</v>
      </c>
      <c r="J52" s="27">
        <v>35</v>
      </c>
      <c r="K52" s="53"/>
    </row>
    <row r="53" spans="1:11">
      <c r="A53" s="3" t="s">
        <v>68</v>
      </c>
      <c r="B53" s="21">
        <v>3360</v>
      </c>
      <c r="C53" s="5" t="s">
        <v>17</v>
      </c>
      <c r="D53" s="27">
        <v>260</v>
      </c>
      <c r="E53" s="5" t="s">
        <v>17</v>
      </c>
      <c r="F53" s="27">
        <v>41</v>
      </c>
      <c r="G53" s="5" t="s">
        <v>68</v>
      </c>
      <c r="H53" s="27">
        <v>300</v>
      </c>
      <c r="I53" s="5" t="s">
        <v>17</v>
      </c>
      <c r="J53" s="27">
        <v>90</v>
      </c>
      <c r="K53" s="67"/>
    </row>
    <row r="54" spans="1:11" ht="14.25" thickBot="1">
      <c r="A54" s="54" t="s">
        <v>69</v>
      </c>
      <c r="B54" s="68">
        <v>1210</v>
      </c>
      <c r="C54" s="5" t="s">
        <v>17</v>
      </c>
      <c r="D54" s="24">
        <v>180</v>
      </c>
      <c r="E54" s="5" t="s">
        <v>17</v>
      </c>
      <c r="F54" s="24">
        <v>16</v>
      </c>
      <c r="G54" s="20" t="s">
        <v>70</v>
      </c>
      <c r="H54" s="24">
        <v>50</v>
      </c>
      <c r="I54" s="5" t="s">
        <v>17</v>
      </c>
      <c r="J54" s="24">
        <v>30</v>
      </c>
      <c r="K54" s="70"/>
    </row>
    <row r="55" spans="1:11" ht="14.25" thickBot="1">
      <c r="A55" s="37" t="s">
        <v>71</v>
      </c>
      <c r="B55" s="38">
        <f>IF(SUM(B43:B54),SUM(B43:B54),"")</f>
        <v>26520</v>
      </c>
      <c r="C55" s="56" t="s">
        <v>58</v>
      </c>
      <c r="D55" s="38">
        <f>IF(SUM(D43:D54),SUM(D43:D54),"")</f>
        <v>2060</v>
      </c>
      <c r="E55" s="56" t="s">
        <v>58</v>
      </c>
      <c r="F55" s="38">
        <f>IF(SUM(F43:F54),SUM(F43:F54),"")</f>
        <v>301</v>
      </c>
      <c r="G55" s="56" t="s">
        <v>58</v>
      </c>
      <c r="H55" s="38">
        <f>IF(SUM(H43:H54),SUM(H43:H54),"")</f>
        <v>1980</v>
      </c>
      <c r="I55" s="56" t="s">
        <v>58</v>
      </c>
      <c r="J55" s="38">
        <f>IF(SUM(J43:J54),SUM(J43:J54),"")</f>
        <v>585</v>
      </c>
      <c r="K55" s="58">
        <f>IF(SUM(B55,D55,F55,H55,J55),SUM(B55,D55,F55,H55,J55),"")</f>
        <v>31446</v>
      </c>
    </row>
    <row r="56" spans="1:11" ht="14.25" thickBot="1">
      <c r="A56" s="40"/>
      <c r="B56" s="71"/>
      <c r="C56" s="72"/>
      <c r="D56" s="71"/>
      <c r="E56" s="72"/>
      <c r="F56" s="71"/>
      <c r="G56" s="72"/>
      <c r="H56" s="71"/>
      <c r="I56" s="72"/>
      <c r="J56" s="71"/>
      <c r="K56" s="73"/>
    </row>
    <row r="57" spans="1:11" ht="15" thickTop="1" thickBot="1">
      <c r="A57" s="6" t="s">
        <v>72</v>
      </c>
      <c r="B57" s="2">
        <f>IF(SUM(B58:B76),SUM(B58:B76),"")</f>
        <v>26950</v>
      </c>
      <c r="C57" s="74" t="s">
        <v>72</v>
      </c>
      <c r="D57" s="2">
        <f>IF(SUM(D58:D76),SUM(D58:D76),"")</f>
        <v>4975</v>
      </c>
      <c r="E57" s="74" t="s">
        <v>72</v>
      </c>
      <c r="F57" s="12">
        <f>IF(SUM(F58:F76),SUM(F58:F76),"")</f>
        <v>2838</v>
      </c>
      <c r="G57" s="74" t="s">
        <v>72</v>
      </c>
      <c r="H57" s="2">
        <f>IF(SUM(H58:H76),SUM(H58:H76),"")</f>
        <v>4471</v>
      </c>
      <c r="I57" s="74" t="s">
        <v>72</v>
      </c>
      <c r="J57" s="2">
        <f>IF(SUM(J58:J76),SUM(J58:J76),"")</f>
        <v>965</v>
      </c>
      <c r="K57" s="45">
        <f>IF(SUM(B57,D57,F57,H57,J57),SUM(B57,D57,F57,H57,J57),"")</f>
        <v>40199</v>
      </c>
    </row>
    <row r="58" spans="1:11" ht="14.25" thickTop="1">
      <c r="A58" s="7"/>
      <c r="B58" s="46"/>
      <c r="C58" s="75" t="s">
        <v>73</v>
      </c>
      <c r="D58" s="46">
        <v>480</v>
      </c>
      <c r="E58" s="75"/>
      <c r="F58" s="28"/>
      <c r="G58" s="75" t="s">
        <v>74</v>
      </c>
      <c r="H58" s="46">
        <v>900</v>
      </c>
      <c r="I58" s="75"/>
      <c r="J58" s="46"/>
      <c r="K58" s="47"/>
    </row>
    <row r="59" spans="1:11">
      <c r="A59" s="3"/>
      <c r="B59" s="27"/>
      <c r="C59" s="5" t="s">
        <v>75</v>
      </c>
      <c r="D59" s="27">
        <v>330</v>
      </c>
      <c r="E59" s="5"/>
      <c r="F59" s="21"/>
      <c r="G59" s="5" t="s">
        <v>76</v>
      </c>
      <c r="H59" s="27">
        <v>200</v>
      </c>
      <c r="I59" s="5"/>
      <c r="J59" s="27"/>
      <c r="K59" s="65"/>
    </row>
    <row r="60" spans="1:11">
      <c r="A60" s="3"/>
      <c r="B60" s="27"/>
      <c r="C60" s="5" t="s">
        <v>77</v>
      </c>
      <c r="D60" s="27">
        <v>1155</v>
      </c>
      <c r="E60" s="21"/>
      <c r="F60" s="21"/>
      <c r="G60" s="5" t="s">
        <v>78</v>
      </c>
      <c r="H60" s="27">
        <v>1120</v>
      </c>
      <c r="I60" s="5"/>
      <c r="J60" s="27"/>
      <c r="K60" s="53"/>
    </row>
    <row r="61" spans="1:11">
      <c r="A61" s="3" t="s">
        <v>78</v>
      </c>
      <c r="B61" s="27">
        <v>2435</v>
      </c>
      <c r="C61" s="5" t="s">
        <v>79</v>
      </c>
      <c r="D61" s="27">
        <v>340</v>
      </c>
      <c r="E61" s="5" t="s">
        <v>17</v>
      </c>
      <c r="F61" s="21">
        <v>5</v>
      </c>
      <c r="G61" s="5"/>
      <c r="H61" s="27"/>
      <c r="I61" s="5" t="s">
        <v>17</v>
      </c>
      <c r="J61" s="27">
        <v>140</v>
      </c>
      <c r="K61" s="53"/>
    </row>
    <row r="62" spans="1:11">
      <c r="A62" s="3" t="s">
        <v>80</v>
      </c>
      <c r="B62" s="27">
        <v>3510</v>
      </c>
      <c r="C62" s="5" t="s">
        <v>80</v>
      </c>
      <c r="D62" s="27">
        <v>845</v>
      </c>
      <c r="E62" s="5"/>
      <c r="F62" s="21"/>
      <c r="G62" s="5" t="s">
        <v>81</v>
      </c>
      <c r="H62" s="27">
        <v>410</v>
      </c>
      <c r="I62" s="5" t="s">
        <v>17</v>
      </c>
      <c r="J62" s="27">
        <v>80</v>
      </c>
      <c r="K62" s="53"/>
    </row>
    <row r="63" spans="1:11">
      <c r="A63" s="3" t="s">
        <v>82</v>
      </c>
      <c r="B63" s="27">
        <v>2150</v>
      </c>
      <c r="C63" s="5"/>
      <c r="D63" s="27"/>
      <c r="E63" s="5" t="s">
        <v>83</v>
      </c>
      <c r="F63" s="21">
        <v>530</v>
      </c>
      <c r="G63" s="5" t="s">
        <v>83</v>
      </c>
      <c r="H63" s="27">
        <v>400</v>
      </c>
      <c r="I63" s="5" t="s">
        <v>17</v>
      </c>
      <c r="J63" s="27">
        <v>110</v>
      </c>
      <c r="K63" s="53"/>
    </row>
    <row r="64" spans="1:11">
      <c r="A64" s="3" t="s">
        <v>84</v>
      </c>
      <c r="B64" s="27">
        <v>2225</v>
      </c>
      <c r="C64" s="5"/>
      <c r="D64" s="27"/>
      <c r="E64" s="5" t="s">
        <v>81</v>
      </c>
      <c r="F64" s="21">
        <v>1130</v>
      </c>
      <c r="G64" s="5" t="s">
        <v>85</v>
      </c>
      <c r="H64" s="27">
        <v>500</v>
      </c>
      <c r="I64" s="5" t="s">
        <v>17</v>
      </c>
      <c r="J64" s="27">
        <v>70</v>
      </c>
      <c r="K64" s="53"/>
    </row>
    <row r="65" spans="1:11">
      <c r="A65" s="3" t="s">
        <v>87</v>
      </c>
      <c r="B65" s="27">
        <v>2210</v>
      </c>
      <c r="C65" s="5" t="s">
        <v>86</v>
      </c>
      <c r="D65" s="27">
        <v>390</v>
      </c>
      <c r="E65" s="140" t="s">
        <v>64</v>
      </c>
      <c r="F65" s="21">
        <v>86</v>
      </c>
      <c r="G65" s="5" t="s">
        <v>87</v>
      </c>
      <c r="H65" s="27">
        <v>180</v>
      </c>
      <c r="I65" s="5" t="s">
        <v>17</v>
      </c>
      <c r="J65" s="27">
        <v>75</v>
      </c>
      <c r="K65" s="53"/>
    </row>
    <row r="66" spans="1:11">
      <c r="A66" s="3"/>
      <c r="B66" s="27"/>
      <c r="C66" s="5"/>
      <c r="D66" s="27"/>
      <c r="E66" s="5"/>
      <c r="F66" s="21"/>
      <c r="G66" s="76" t="s">
        <v>196</v>
      </c>
      <c r="H66" s="27">
        <v>170</v>
      </c>
      <c r="I66" s="5"/>
      <c r="J66" s="27"/>
      <c r="K66" s="53"/>
    </row>
    <row r="67" spans="1:11">
      <c r="A67" s="3" t="s">
        <v>88</v>
      </c>
      <c r="B67" s="27">
        <v>1130</v>
      </c>
      <c r="C67" s="5" t="s">
        <v>88</v>
      </c>
      <c r="D67" s="27">
        <v>80</v>
      </c>
      <c r="E67" s="5" t="s">
        <v>17</v>
      </c>
      <c r="F67" s="21">
        <v>18</v>
      </c>
      <c r="G67" s="5" t="s">
        <v>88</v>
      </c>
      <c r="H67" s="27">
        <v>200</v>
      </c>
      <c r="I67" s="5" t="s">
        <v>17</v>
      </c>
      <c r="J67" s="27">
        <v>20</v>
      </c>
      <c r="K67" s="53"/>
    </row>
    <row r="68" spans="1:11">
      <c r="A68" s="3" t="s">
        <v>89</v>
      </c>
      <c r="B68" s="27">
        <v>270</v>
      </c>
      <c r="C68" s="5" t="s">
        <v>17</v>
      </c>
      <c r="D68" s="27">
        <v>10</v>
      </c>
      <c r="E68" s="5" t="s">
        <v>17</v>
      </c>
      <c r="F68" s="21">
        <v>7</v>
      </c>
      <c r="G68" s="5" t="s">
        <v>17</v>
      </c>
      <c r="H68" s="27">
        <v>6</v>
      </c>
      <c r="I68" s="5" t="s">
        <v>17</v>
      </c>
      <c r="J68" s="27">
        <v>10</v>
      </c>
      <c r="K68" s="53"/>
    </row>
    <row r="69" spans="1:11">
      <c r="A69" s="3" t="s">
        <v>77</v>
      </c>
      <c r="B69" s="27">
        <v>2290</v>
      </c>
      <c r="C69" s="5" t="s">
        <v>85</v>
      </c>
      <c r="D69" s="27">
        <v>880</v>
      </c>
      <c r="E69" s="5" t="s">
        <v>74</v>
      </c>
      <c r="F69" s="21">
        <v>395</v>
      </c>
      <c r="G69" s="5"/>
      <c r="H69" s="27"/>
      <c r="I69" s="5" t="s">
        <v>17</v>
      </c>
      <c r="J69" s="27">
        <v>210</v>
      </c>
      <c r="K69" s="53"/>
    </row>
    <row r="70" spans="1:11">
      <c r="A70" s="3" t="s">
        <v>90</v>
      </c>
      <c r="B70" s="27">
        <v>2940</v>
      </c>
      <c r="C70" s="5"/>
      <c r="D70" s="27"/>
      <c r="E70" s="5" t="s">
        <v>85</v>
      </c>
      <c r="F70" s="21">
        <v>570</v>
      </c>
      <c r="G70" s="5"/>
      <c r="H70" s="27"/>
      <c r="I70" s="5" t="s">
        <v>17</v>
      </c>
      <c r="J70" s="27">
        <v>95</v>
      </c>
      <c r="K70" s="53"/>
    </row>
    <row r="71" spans="1:11">
      <c r="A71" s="3"/>
      <c r="B71" s="27"/>
      <c r="C71" s="5"/>
      <c r="D71" s="27"/>
      <c r="E71" s="5"/>
      <c r="F71" s="21"/>
      <c r="G71" s="5"/>
      <c r="H71" s="27"/>
      <c r="I71" s="5"/>
      <c r="J71" s="27"/>
      <c r="K71" s="53"/>
    </row>
    <row r="72" spans="1:11">
      <c r="A72" s="18"/>
      <c r="B72" s="26"/>
      <c r="C72" s="10"/>
      <c r="D72" s="26"/>
      <c r="E72" s="5"/>
      <c r="F72" s="77"/>
      <c r="G72" s="10" t="s">
        <v>91</v>
      </c>
      <c r="H72" s="26">
        <v>100</v>
      </c>
      <c r="I72" s="5"/>
      <c r="J72" s="26"/>
      <c r="K72" s="78"/>
    </row>
    <row r="73" spans="1:11">
      <c r="A73" s="3" t="s">
        <v>91</v>
      </c>
      <c r="B73" s="27">
        <v>1700</v>
      </c>
      <c r="C73" s="5" t="s">
        <v>17</v>
      </c>
      <c r="D73" s="27">
        <v>60</v>
      </c>
      <c r="E73" s="5" t="s">
        <v>17</v>
      </c>
      <c r="F73" s="27">
        <v>22</v>
      </c>
      <c r="G73" s="5" t="s">
        <v>17</v>
      </c>
      <c r="H73" s="27">
        <v>40</v>
      </c>
      <c r="I73" s="5" t="s">
        <v>17</v>
      </c>
      <c r="J73" s="27">
        <v>25</v>
      </c>
      <c r="K73" s="53"/>
    </row>
    <row r="74" spans="1:11">
      <c r="A74" s="3" t="s">
        <v>92</v>
      </c>
      <c r="B74" s="27">
        <v>1540</v>
      </c>
      <c r="C74" s="5" t="s">
        <v>92</v>
      </c>
      <c r="D74" s="27">
        <v>240</v>
      </c>
      <c r="E74" s="5" t="s">
        <v>17</v>
      </c>
      <c r="F74" s="27">
        <v>24</v>
      </c>
      <c r="G74" s="5" t="s">
        <v>17</v>
      </c>
      <c r="H74" s="27">
        <v>70</v>
      </c>
      <c r="I74" s="5" t="s">
        <v>17</v>
      </c>
      <c r="J74" s="27">
        <v>40</v>
      </c>
      <c r="K74" s="53"/>
    </row>
    <row r="75" spans="1:11">
      <c r="A75" s="3" t="s">
        <v>93</v>
      </c>
      <c r="B75" s="27">
        <v>2510</v>
      </c>
      <c r="C75" s="5" t="s">
        <v>17</v>
      </c>
      <c r="D75" s="27">
        <v>95</v>
      </c>
      <c r="E75" s="5" t="s">
        <v>17</v>
      </c>
      <c r="F75" s="27">
        <v>35</v>
      </c>
      <c r="G75" s="5"/>
      <c r="H75" s="27"/>
      <c r="I75" s="5" t="s">
        <v>17</v>
      </c>
      <c r="J75" s="27">
        <v>60</v>
      </c>
      <c r="K75" s="53"/>
    </row>
    <row r="76" spans="1:11" ht="14.25" thickBot="1">
      <c r="A76" s="54" t="s">
        <v>94</v>
      </c>
      <c r="B76" s="24">
        <v>2040</v>
      </c>
      <c r="C76" s="20" t="s">
        <v>17</v>
      </c>
      <c r="D76" s="24">
        <v>70</v>
      </c>
      <c r="E76" s="20" t="s">
        <v>17</v>
      </c>
      <c r="F76" s="24">
        <v>16</v>
      </c>
      <c r="G76" s="20" t="s">
        <v>94</v>
      </c>
      <c r="H76" s="24">
        <v>175</v>
      </c>
      <c r="I76" s="20" t="s">
        <v>17</v>
      </c>
      <c r="J76" s="24">
        <v>30</v>
      </c>
      <c r="K76" s="55"/>
    </row>
    <row r="77" spans="1:11">
      <c r="A77" s="79"/>
      <c r="B77" s="80"/>
      <c r="C77" s="79"/>
      <c r="D77" s="80"/>
      <c r="E77" s="79"/>
      <c r="F77" s="80"/>
      <c r="G77" s="79"/>
      <c r="H77" s="80"/>
      <c r="I77" s="79"/>
      <c r="J77" s="80"/>
      <c r="K77" s="81"/>
    </row>
    <row r="78" spans="1:11">
      <c r="A78" s="79"/>
      <c r="B78" s="80"/>
      <c r="C78" s="79"/>
      <c r="D78" s="80"/>
      <c r="E78" s="79"/>
      <c r="F78" s="80"/>
      <c r="G78" s="79"/>
      <c r="H78" s="80"/>
      <c r="I78" s="79"/>
      <c r="J78" s="80"/>
      <c r="K78" s="81"/>
    </row>
    <row r="79" spans="1:11">
      <c r="A79" s="79"/>
      <c r="B79" s="80"/>
      <c r="C79" s="79"/>
      <c r="D79" s="80"/>
      <c r="E79" s="79"/>
      <c r="F79" s="80"/>
      <c r="G79" s="79"/>
      <c r="H79" s="80"/>
      <c r="I79" s="79"/>
      <c r="J79" s="80"/>
      <c r="K79" s="81"/>
    </row>
    <row r="80" spans="1:11">
      <c r="A80" s="79"/>
      <c r="B80" s="80"/>
      <c r="C80" s="79"/>
      <c r="D80" s="80"/>
      <c r="E80" s="79"/>
      <c r="F80" s="80"/>
      <c r="G80" s="79"/>
      <c r="H80" s="80"/>
      <c r="I80" s="79"/>
      <c r="J80" s="80"/>
      <c r="K80" s="81"/>
    </row>
    <row r="81" spans="1:11" ht="17.25">
      <c r="A81" s="167" t="s">
        <v>0</v>
      </c>
      <c r="B81" s="167"/>
      <c r="C81" s="167"/>
      <c r="D81" s="167"/>
      <c r="E81" s="167"/>
      <c r="F81" s="167"/>
      <c r="G81" s="167"/>
      <c r="H81" s="167"/>
      <c r="I81" s="167"/>
      <c r="J81" s="167"/>
      <c r="K81" s="167"/>
    </row>
    <row r="82" spans="1:11">
      <c r="A82" s="168" t="str">
        <f>$E$2</f>
        <v>（令和３年１０月現在）</v>
      </c>
      <c r="B82" s="168"/>
      <c r="C82" s="168"/>
      <c r="D82" s="168"/>
      <c r="E82" s="168"/>
      <c r="F82" s="168"/>
      <c r="G82" s="168"/>
      <c r="H82" s="168"/>
      <c r="I82" s="168"/>
      <c r="J82" s="168"/>
      <c r="K82" s="168"/>
    </row>
    <row r="83" spans="1:11" ht="14.25" thickBot="1">
      <c r="G83" s="158"/>
      <c r="K83" s="30" t="s">
        <v>95</v>
      </c>
    </row>
    <row r="84" spans="1:11" ht="14.25" thickBot="1">
      <c r="A84" s="169" t="s">
        <v>3</v>
      </c>
      <c r="B84" s="171"/>
      <c r="C84" s="169" t="s">
        <v>4</v>
      </c>
      <c r="D84" s="170"/>
      <c r="E84" s="171" t="s">
        <v>5</v>
      </c>
      <c r="F84" s="171"/>
      <c r="G84" s="169" t="s">
        <v>6</v>
      </c>
      <c r="H84" s="170"/>
      <c r="I84" s="169" t="s">
        <v>8</v>
      </c>
      <c r="J84" s="170"/>
      <c r="K84" s="157" t="s">
        <v>12</v>
      </c>
    </row>
    <row r="85" spans="1:11" ht="15" thickTop="1" thickBot="1">
      <c r="A85" s="31" t="s">
        <v>10</v>
      </c>
      <c r="B85" s="82" t="s">
        <v>11</v>
      </c>
      <c r="C85" s="31" t="s">
        <v>10</v>
      </c>
      <c r="D85" s="32" t="s">
        <v>11</v>
      </c>
      <c r="E85" s="83" t="s">
        <v>10</v>
      </c>
      <c r="F85" s="82" t="s">
        <v>11</v>
      </c>
      <c r="G85" s="31" t="s">
        <v>10</v>
      </c>
      <c r="H85" s="32" t="s">
        <v>11</v>
      </c>
      <c r="I85" s="31" t="s">
        <v>10</v>
      </c>
      <c r="J85" s="32" t="s">
        <v>11</v>
      </c>
      <c r="K85" s="84"/>
    </row>
    <row r="86" spans="1:11" ht="15" thickTop="1" thickBot="1">
      <c r="A86" s="6" t="s">
        <v>96</v>
      </c>
      <c r="B86" s="12">
        <f>IF(SUM(B87:B101),SUM(B87:B101),"")</f>
        <v>7370</v>
      </c>
      <c r="C86" s="74" t="s">
        <v>96</v>
      </c>
      <c r="D86" s="2">
        <f>IF(SUM(D87:D101),SUM(D87:D101),"")</f>
        <v>4880</v>
      </c>
      <c r="E86" s="85" t="s">
        <v>96</v>
      </c>
      <c r="F86" s="86">
        <f>IF(SUM(F87:F101),SUM(F87:F101),"")</f>
        <v>8059</v>
      </c>
      <c r="G86" s="87" t="s">
        <v>96</v>
      </c>
      <c r="H86" s="9">
        <f>IF(SUM(H87:H101),SUM(H87:H101),"")</f>
        <v>3255</v>
      </c>
      <c r="I86" s="74" t="s">
        <v>96</v>
      </c>
      <c r="J86" s="2">
        <f>IF(SUM(J87:J101),SUM(J87:J101),"")</f>
        <v>575</v>
      </c>
      <c r="K86" s="88">
        <f>IF(SUM(B86,D86,F86,H86,J86),SUM(B86,D86,F86,H86,J86),"")</f>
        <v>24139</v>
      </c>
    </row>
    <row r="87" spans="1:11" ht="14.25" thickTop="1">
      <c r="A87" s="160" t="s">
        <v>97</v>
      </c>
      <c r="B87" s="164">
        <v>1670</v>
      </c>
      <c r="C87" s="75" t="s">
        <v>17</v>
      </c>
      <c r="D87" s="46">
        <v>35</v>
      </c>
      <c r="E87" s="7" t="s">
        <v>17</v>
      </c>
      <c r="F87" s="162">
        <v>8</v>
      </c>
      <c r="G87" s="161"/>
      <c r="H87" s="162"/>
      <c r="I87" s="75" t="s">
        <v>17</v>
      </c>
      <c r="J87" s="46">
        <v>110</v>
      </c>
      <c r="K87" s="90"/>
    </row>
    <row r="88" spans="1:11">
      <c r="A88" s="165" t="s">
        <v>213</v>
      </c>
      <c r="B88" s="60"/>
      <c r="C88" s="159"/>
      <c r="D88" s="16"/>
      <c r="E88" s="3"/>
      <c r="F88" s="163"/>
      <c r="G88" s="3"/>
      <c r="H88" s="163"/>
      <c r="I88" s="63"/>
      <c r="J88" s="16"/>
      <c r="K88" s="115"/>
    </row>
    <row r="89" spans="1:11">
      <c r="A89" s="166"/>
      <c r="B89" s="60"/>
      <c r="C89" s="159"/>
      <c r="D89" s="16"/>
      <c r="E89" s="64" t="s">
        <v>97</v>
      </c>
      <c r="F89" s="60">
        <v>1070</v>
      </c>
      <c r="G89" s="15" t="s">
        <v>97</v>
      </c>
      <c r="H89" s="16">
        <v>800</v>
      </c>
      <c r="I89" s="63"/>
      <c r="J89" s="16"/>
      <c r="K89" s="115"/>
    </row>
    <row r="90" spans="1:11">
      <c r="A90" s="3" t="s">
        <v>98</v>
      </c>
      <c r="B90" s="21">
        <v>1500</v>
      </c>
      <c r="C90" s="5" t="s">
        <v>210</v>
      </c>
      <c r="D90" s="27">
        <v>500</v>
      </c>
      <c r="E90" s="23" t="s">
        <v>99</v>
      </c>
      <c r="F90" s="21">
        <v>570</v>
      </c>
      <c r="G90" s="5" t="s">
        <v>100</v>
      </c>
      <c r="H90" s="27">
        <v>600</v>
      </c>
      <c r="I90" s="5" t="s">
        <v>17</v>
      </c>
      <c r="J90" s="27">
        <v>130</v>
      </c>
      <c r="K90" s="66"/>
    </row>
    <row r="91" spans="1:11">
      <c r="A91" s="3"/>
      <c r="B91" s="21"/>
      <c r="C91" s="5" t="s">
        <v>101</v>
      </c>
      <c r="D91" s="27">
        <v>560</v>
      </c>
      <c r="E91" s="144" t="s">
        <v>101</v>
      </c>
      <c r="F91" s="145">
        <v>710</v>
      </c>
      <c r="G91" s="76" t="s">
        <v>204</v>
      </c>
      <c r="H91" s="27">
        <v>400</v>
      </c>
      <c r="I91" s="5"/>
      <c r="J91" s="27"/>
      <c r="K91" s="66"/>
    </row>
    <row r="92" spans="1:11">
      <c r="A92" s="3" t="s">
        <v>102</v>
      </c>
      <c r="B92" s="21">
        <v>860</v>
      </c>
      <c r="C92" s="5"/>
      <c r="D92" s="27"/>
      <c r="E92" s="23" t="s">
        <v>98</v>
      </c>
      <c r="F92" s="21">
        <v>920</v>
      </c>
      <c r="G92" s="5"/>
      <c r="H92" s="27"/>
      <c r="I92" s="5" t="s">
        <v>17</v>
      </c>
      <c r="J92" s="27">
        <v>70</v>
      </c>
      <c r="K92" s="66"/>
    </row>
    <row r="93" spans="1:11">
      <c r="A93" s="3" t="s">
        <v>103</v>
      </c>
      <c r="B93" s="21">
        <v>1660</v>
      </c>
      <c r="C93" s="5" t="s">
        <v>102</v>
      </c>
      <c r="D93" s="27">
        <v>790</v>
      </c>
      <c r="E93" s="144" t="s">
        <v>103</v>
      </c>
      <c r="F93" s="145">
        <v>1460</v>
      </c>
      <c r="G93" s="5" t="s">
        <v>17</v>
      </c>
      <c r="H93" s="27">
        <v>10</v>
      </c>
      <c r="I93" s="5" t="s">
        <v>17</v>
      </c>
      <c r="J93" s="27">
        <v>190</v>
      </c>
      <c r="K93" s="66"/>
    </row>
    <row r="94" spans="1:11">
      <c r="A94" s="3" t="s">
        <v>19</v>
      </c>
      <c r="B94" s="21"/>
      <c r="C94" s="5" t="s">
        <v>104</v>
      </c>
      <c r="D94" s="27">
        <v>1490</v>
      </c>
      <c r="E94" s="23"/>
      <c r="F94" s="21"/>
      <c r="G94" s="15" t="s">
        <v>203</v>
      </c>
      <c r="H94" s="27">
        <v>520</v>
      </c>
      <c r="I94" s="5"/>
      <c r="J94" s="27"/>
      <c r="K94" s="66"/>
    </row>
    <row r="95" spans="1:11">
      <c r="A95" s="3" t="s">
        <v>105</v>
      </c>
      <c r="B95" s="21">
        <v>1030</v>
      </c>
      <c r="C95" s="5" t="s">
        <v>106</v>
      </c>
      <c r="D95" s="27">
        <v>780</v>
      </c>
      <c r="E95" s="23" t="s">
        <v>104</v>
      </c>
      <c r="F95" s="21">
        <v>1600</v>
      </c>
      <c r="G95" s="5" t="s">
        <v>107</v>
      </c>
      <c r="H95" s="27">
        <v>240</v>
      </c>
      <c r="I95" s="5" t="s">
        <v>17</v>
      </c>
      <c r="J95" s="27">
        <v>50</v>
      </c>
      <c r="K95" s="66"/>
    </row>
    <row r="96" spans="1:11">
      <c r="A96" s="3" t="s">
        <v>19</v>
      </c>
      <c r="B96" s="21"/>
      <c r="C96" s="5" t="s">
        <v>103</v>
      </c>
      <c r="D96" s="27">
        <v>660</v>
      </c>
      <c r="E96" s="23" t="s">
        <v>107</v>
      </c>
      <c r="F96" s="21">
        <v>1110</v>
      </c>
      <c r="G96" s="5" t="s">
        <v>101</v>
      </c>
      <c r="H96" s="27">
        <v>350</v>
      </c>
      <c r="I96" s="5"/>
      <c r="J96" s="27"/>
      <c r="K96" s="66"/>
    </row>
    <row r="97" spans="1:11">
      <c r="A97" s="3" t="s">
        <v>19</v>
      </c>
      <c r="B97" s="21"/>
      <c r="C97" s="5"/>
      <c r="D97" s="27"/>
      <c r="E97" s="23" t="s">
        <v>45</v>
      </c>
      <c r="F97" s="21">
        <v>580</v>
      </c>
      <c r="G97" s="140" t="s">
        <v>211</v>
      </c>
      <c r="H97" s="27">
        <v>130</v>
      </c>
      <c r="I97" s="5"/>
      <c r="J97" s="27"/>
      <c r="K97" s="66"/>
    </row>
    <row r="98" spans="1:11">
      <c r="A98" s="18" t="s">
        <v>109</v>
      </c>
      <c r="B98" s="77">
        <v>90</v>
      </c>
      <c r="C98" s="5" t="s">
        <v>17</v>
      </c>
      <c r="D98" s="27">
        <v>20</v>
      </c>
      <c r="E98" s="23" t="s">
        <v>17</v>
      </c>
      <c r="F98" s="21">
        <v>11</v>
      </c>
      <c r="G98" s="5" t="s">
        <v>17</v>
      </c>
      <c r="H98" s="27">
        <v>35</v>
      </c>
      <c r="I98" s="5" t="s">
        <v>17</v>
      </c>
      <c r="J98" s="27">
        <v>5</v>
      </c>
      <c r="K98" s="66"/>
    </row>
    <row r="99" spans="1:11">
      <c r="A99" s="91" t="s">
        <v>111</v>
      </c>
      <c r="B99" s="80"/>
      <c r="C99" s="10"/>
      <c r="D99" s="26"/>
      <c r="E99" s="92"/>
      <c r="F99" s="77"/>
      <c r="G99" s="5"/>
      <c r="H99" s="27"/>
      <c r="I99" s="10"/>
      <c r="J99" s="26"/>
      <c r="K99" s="93"/>
    </row>
    <row r="100" spans="1:11">
      <c r="A100" s="3" t="s">
        <v>112</v>
      </c>
      <c r="B100" s="21">
        <v>345</v>
      </c>
      <c r="C100" s="5" t="s">
        <v>17</v>
      </c>
      <c r="D100" s="27">
        <v>25</v>
      </c>
      <c r="E100" s="23" t="s">
        <v>17</v>
      </c>
      <c r="F100" s="21">
        <v>14</v>
      </c>
      <c r="G100" s="5" t="s">
        <v>17</v>
      </c>
      <c r="H100" s="27">
        <v>70</v>
      </c>
      <c r="I100" s="5" t="s">
        <v>17</v>
      </c>
      <c r="J100" s="27">
        <v>15</v>
      </c>
      <c r="K100" s="93"/>
    </row>
    <row r="101" spans="1:11" ht="14.25" thickBot="1">
      <c r="A101" s="11" t="s">
        <v>113</v>
      </c>
      <c r="B101" s="80">
        <v>215</v>
      </c>
      <c r="C101" s="94" t="s">
        <v>17</v>
      </c>
      <c r="D101" s="95">
        <v>20</v>
      </c>
      <c r="E101" s="96" t="s">
        <v>17</v>
      </c>
      <c r="F101" s="80">
        <v>6</v>
      </c>
      <c r="G101" s="94" t="s">
        <v>113</v>
      </c>
      <c r="H101" s="95">
        <v>100</v>
      </c>
      <c r="I101" s="94" t="s">
        <v>17</v>
      </c>
      <c r="J101" s="95">
        <v>5</v>
      </c>
      <c r="K101" s="70"/>
    </row>
    <row r="102" spans="1:11" ht="14.25" thickBot="1">
      <c r="A102" s="40"/>
      <c r="B102" s="71"/>
      <c r="C102" s="98"/>
      <c r="D102" s="71"/>
      <c r="E102" s="72"/>
      <c r="F102" s="71"/>
      <c r="G102" s="72"/>
      <c r="H102" s="71"/>
      <c r="I102" s="72"/>
      <c r="J102" s="71"/>
      <c r="K102" s="99"/>
    </row>
    <row r="103" spans="1:11" ht="15" thickTop="1" thickBot="1">
      <c r="A103" s="8" t="s">
        <v>114</v>
      </c>
      <c r="B103" s="9">
        <f>IF(SUM(B104:B112),SUM(B104:B112),"")</f>
        <v>11570</v>
      </c>
      <c r="C103" s="87" t="s">
        <v>114</v>
      </c>
      <c r="D103" s="9">
        <f>IF(SUM(D104:D112),SUM(D104:D112),"")</f>
        <v>885</v>
      </c>
      <c r="E103" s="87" t="s">
        <v>114</v>
      </c>
      <c r="F103" s="9">
        <f>IF(SUM(F104:F112),SUM(F104:F112),"")</f>
        <v>196</v>
      </c>
      <c r="G103" s="87" t="s">
        <v>114</v>
      </c>
      <c r="H103" s="9">
        <f>IF(SUM(H104:H112),SUM(H104:H112),"")</f>
        <v>326</v>
      </c>
      <c r="I103" s="87" t="s">
        <v>114</v>
      </c>
      <c r="J103" s="9">
        <f>IF(SUM(J104:J112),SUM(J104:J112),"")</f>
        <v>220</v>
      </c>
      <c r="K103" s="100">
        <f>IF(SUM(B103,D103,F103,H103,J103),SUM(B103,D103,F103,H103,J103),"")</f>
        <v>13197</v>
      </c>
    </row>
    <row r="104" spans="1:11" ht="14.25" thickTop="1">
      <c r="A104" s="59" t="s">
        <v>115</v>
      </c>
      <c r="B104" s="16">
        <v>3500</v>
      </c>
      <c r="C104" s="5" t="s">
        <v>17</v>
      </c>
      <c r="D104" s="27">
        <v>285</v>
      </c>
      <c r="E104" s="63" t="s">
        <v>17</v>
      </c>
      <c r="F104" s="16">
        <v>79</v>
      </c>
      <c r="G104" s="10" t="s">
        <v>17</v>
      </c>
      <c r="H104" s="16">
        <v>95</v>
      </c>
      <c r="I104" s="10" t="s">
        <v>17</v>
      </c>
      <c r="J104" s="26">
        <v>80</v>
      </c>
      <c r="K104" s="101"/>
    </row>
    <row r="105" spans="1:11">
      <c r="A105" s="3"/>
      <c r="B105" s="27"/>
      <c r="C105" s="5"/>
      <c r="D105" s="27"/>
      <c r="E105" s="5"/>
      <c r="F105" s="27"/>
      <c r="G105" s="5"/>
      <c r="H105" s="27"/>
      <c r="I105" s="5"/>
      <c r="J105" s="27"/>
      <c r="K105" s="67"/>
    </row>
    <row r="106" spans="1:11">
      <c r="A106" s="3" t="s">
        <v>116</v>
      </c>
      <c r="B106" s="27">
        <v>2140</v>
      </c>
      <c r="C106" s="10" t="s">
        <v>17</v>
      </c>
      <c r="D106" s="27">
        <v>175</v>
      </c>
      <c r="E106" s="5" t="s">
        <v>17</v>
      </c>
      <c r="F106" s="27">
        <v>28</v>
      </c>
      <c r="G106" s="10" t="s">
        <v>17</v>
      </c>
      <c r="H106" s="27">
        <v>70</v>
      </c>
      <c r="I106" s="63" t="s">
        <v>17</v>
      </c>
      <c r="J106" s="27">
        <v>25</v>
      </c>
      <c r="K106" s="67"/>
    </row>
    <row r="107" spans="1:11">
      <c r="A107" s="3"/>
      <c r="B107" s="27"/>
      <c r="C107" s="5"/>
      <c r="D107" s="27"/>
      <c r="E107" s="5"/>
      <c r="F107" s="27"/>
      <c r="G107" s="5"/>
      <c r="H107" s="27"/>
      <c r="I107" s="5"/>
      <c r="J107" s="27"/>
      <c r="K107" s="67"/>
    </row>
    <row r="108" spans="1:11">
      <c r="A108" s="3" t="s">
        <v>118</v>
      </c>
      <c r="B108" s="27">
        <v>1980</v>
      </c>
      <c r="C108" s="10" t="s">
        <v>17</v>
      </c>
      <c r="D108" s="27">
        <v>205</v>
      </c>
      <c r="E108" s="5" t="s">
        <v>17</v>
      </c>
      <c r="F108" s="27">
        <v>46</v>
      </c>
      <c r="G108" s="10" t="s">
        <v>17</v>
      </c>
      <c r="H108" s="27">
        <v>70</v>
      </c>
      <c r="I108" s="10" t="s">
        <v>17</v>
      </c>
      <c r="J108" s="27">
        <v>65</v>
      </c>
      <c r="K108" s="67"/>
    </row>
    <row r="109" spans="1:11">
      <c r="A109" s="18"/>
      <c r="B109" s="26"/>
      <c r="C109" s="10"/>
      <c r="D109" s="26"/>
      <c r="E109" s="10"/>
      <c r="F109" s="26"/>
      <c r="G109" s="10"/>
      <c r="H109" s="26"/>
      <c r="I109" s="10"/>
      <c r="J109" s="26"/>
      <c r="K109" s="103"/>
    </row>
    <row r="110" spans="1:11">
      <c r="A110" s="18" t="s">
        <v>117</v>
      </c>
      <c r="B110" s="26">
        <v>1970</v>
      </c>
      <c r="C110" s="10" t="s">
        <v>17</v>
      </c>
      <c r="D110" s="26">
        <v>90</v>
      </c>
      <c r="E110" s="10" t="s">
        <v>17</v>
      </c>
      <c r="F110" s="77">
        <v>28</v>
      </c>
      <c r="G110" s="10" t="s">
        <v>17</v>
      </c>
      <c r="H110" s="26">
        <v>50</v>
      </c>
      <c r="I110" s="10" t="s">
        <v>17</v>
      </c>
      <c r="J110" s="26">
        <v>25</v>
      </c>
      <c r="K110" s="103"/>
    </row>
    <row r="111" spans="1:11">
      <c r="A111" s="3" t="s">
        <v>119</v>
      </c>
      <c r="B111" s="27">
        <v>1750</v>
      </c>
      <c r="C111" s="10" t="s">
        <v>17</v>
      </c>
      <c r="D111" s="27">
        <v>115</v>
      </c>
      <c r="E111" s="5" t="s">
        <v>17</v>
      </c>
      <c r="F111" s="21">
        <v>14</v>
      </c>
      <c r="G111" s="10" t="s">
        <v>17</v>
      </c>
      <c r="H111" s="27">
        <v>40</v>
      </c>
      <c r="I111" s="10" t="s">
        <v>17</v>
      </c>
      <c r="J111" s="27">
        <v>20</v>
      </c>
      <c r="K111" s="67"/>
    </row>
    <row r="112" spans="1:11" ht="14.25" thickBot="1">
      <c r="A112" s="54" t="s">
        <v>120</v>
      </c>
      <c r="B112" s="24">
        <v>230</v>
      </c>
      <c r="C112" s="20" t="s">
        <v>17</v>
      </c>
      <c r="D112" s="24">
        <v>15</v>
      </c>
      <c r="E112" s="20" t="s">
        <v>17</v>
      </c>
      <c r="F112" s="68">
        <v>1</v>
      </c>
      <c r="G112" s="20" t="s">
        <v>17</v>
      </c>
      <c r="H112" s="24">
        <v>1</v>
      </c>
      <c r="I112" s="20" t="s">
        <v>17</v>
      </c>
      <c r="J112" s="24">
        <v>5</v>
      </c>
      <c r="K112" s="70"/>
    </row>
    <row r="113" spans="1:11" ht="14.25" thickBot="1">
      <c r="A113" s="40"/>
      <c r="B113" s="71"/>
      <c r="C113" s="72"/>
      <c r="D113" s="71"/>
      <c r="E113" s="72"/>
      <c r="F113" s="71"/>
      <c r="G113" s="72"/>
      <c r="H113" s="71"/>
      <c r="I113" s="72"/>
      <c r="J113" s="71"/>
      <c r="K113" s="99"/>
    </row>
    <row r="114" spans="1:11" ht="15" thickTop="1" thickBot="1">
      <c r="A114" s="8" t="s">
        <v>121</v>
      </c>
      <c r="B114" s="9">
        <f>IF(SUM(B115:B122),SUM(B115:B122),"")</f>
        <v>8455</v>
      </c>
      <c r="C114" s="87" t="s">
        <v>121</v>
      </c>
      <c r="D114" s="9">
        <f>IF(SUM(D115:D122),SUM(D115:D122),"")</f>
        <v>480</v>
      </c>
      <c r="E114" s="87" t="s">
        <v>121</v>
      </c>
      <c r="F114" s="9">
        <f>IF(SUM(F115:F122),SUM(F115:F122),"")</f>
        <v>138</v>
      </c>
      <c r="G114" s="87" t="s">
        <v>121</v>
      </c>
      <c r="H114" s="9">
        <f>IF(SUM(H115:H122),SUM(H115:H122),"")</f>
        <v>1151</v>
      </c>
      <c r="I114" s="87" t="s">
        <v>121</v>
      </c>
      <c r="J114" s="9">
        <f>IF(SUM(J115:J122),SUM(J115:J122),"")</f>
        <v>170</v>
      </c>
      <c r="K114" s="100">
        <f>IF(SUM(B114,D114,F114,H114,J114),SUM(B114,D114,F114,H114,J114),"")</f>
        <v>10394</v>
      </c>
    </row>
    <row r="115" spans="1:11" ht="14.25" thickTop="1">
      <c r="A115" s="59" t="s">
        <v>122</v>
      </c>
      <c r="B115" s="16">
        <v>2420</v>
      </c>
      <c r="C115" s="63" t="s">
        <v>17</v>
      </c>
      <c r="D115" s="16">
        <v>155</v>
      </c>
      <c r="E115" s="63" t="s">
        <v>17</v>
      </c>
      <c r="F115" s="16">
        <v>46</v>
      </c>
      <c r="G115" s="63" t="s">
        <v>122</v>
      </c>
      <c r="H115" s="16">
        <v>720</v>
      </c>
      <c r="I115" s="63" t="s">
        <v>17</v>
      </c>
      <c r="J115" s="16">
        <v>45</v>
      </c>
      <c r="K115" s="101"/>
    </row>
    <row r="116" spans="1:11">
      <c r="A116" s="3"/>
      <c r="B116" s="27"/>
      <c r="C116" s="147"/>
      <c r="D116" s="148"/>
      <c r="E116" s="147"/>
      <c r="F116" s="27"/>
      <c r="G116" s="5" t="s">
        <v>125</v>
      </c>
      <c r="H116" s="27">
        <v>420</v>
      </c>
      <c r="I116" s="5"/>
      <c r="J116" s="27"/>
      <c r="K116" s="67"/>
    </row>
    <row r="117" spans="1:11">
      <c r="A117" s="3" t="s">
        <v>126</v>
      </c>
      <c r="B117" s="27">
        <v>2300</v>
      </c>
      <c r="C117" s="5" t="s">
        <v>17</v>
      </c>
      <c r="D117" s="27">
        <v>135</v>
      </c>
      <c r="E117" s="5" t="s">
        <v>17</v>
      </c>
      <c r="F117" s="27">
        <v>36</v>
      </c>
      <c r="G117" s="5"/>
      <c r="H117" s="27"/>
      <c r="I117" s="5" t="s">
        <v>17</v>
      </c>
      <c r="J117" s="27">
        <v>40</v>
      </c>
      <c r="K117" s="67"/>
    </row>
    <row r="118" spans="1:11">
      <c r="A118" s="18" t="s">
        <v>127</v>
      </c>
      <c r="B118" s="26">
        <v>2000</v>
      </c>
      <c r="C118" s="10" t="s">
        <v>17</v>
      </c>
      <c r="D118" s="26">
        <v>135</v>
      </c>
      <c r="E118" s="10" t="s">
        <v>17</v>
      </c>
      <c r="F118" s="26">
        <v>38</v>
      </c>
      <c r="G118" s="10"/>
      <c r="H118" s="26"/>
      <c r="I118" s="10" t="s">
        <v>17</v>
      </c>
      <c r="J118" s="26">
        <v>55</v>
      </c>
      <c r="K118" s="103"/>
    </row>
    <row r="119" spans="1:11">
      <c r="A119" s="18" t="s">
        <v>128</v>
      </c>
      <c r="B119" s="26">
        <v>410</v>
      </c>
      <c r="C119" s="5" t="s">
        <v>17</v>
      </c>
      <c r="D119" s="26">
        <v>20</v>
      </c>
      <c r="E119" s="5" t="s">
        <v>17</v>
      </c>
      <c r="F119" s="26">
        <v>6</v>
      </c>
      <c r="G119" s="10"/>
      <c r="H119" s="26"/>
      <c r="I119" s="10" t="s">
        <v>17</v>
      </c>
      <c r="J119" s="26">
        <v>10</v>
      </c>
      <c r="K119" s="78"/>
    </row>
    <row r="120" spans="1:11">
      <c r="A120" s="3"/>
      <c r="B120" s="27"/>
      <c r="C120" s="23"/>
      <c r="D120" s="27"/>
      <c r="E120" s="23"/>
      <c r="F120" s="27"/>
      <c r="G120" s="23"/>
      <c r="H120" s="27"/>
      <c r="I120" s="23"/>
      <c r="J120" s="27"/>
      <c r="K120" s="66"/>
    </row>
    <row r="121" spans="1:11">
      <c r="A121" s="3" t="s">
        <v>129</v>
      </c>
      <c r="B121" s="27">
        <v>1065</v>
      </c>
      <c r="C121" s="5" t="s">
        <v>17</v>
      </c>
      <c r="D121" s="27">
        <v>30</v>
      </c>
      <c r="E121" s="5" t="s">
        <v>17</v>
      </c>
      <c r="F121" s="27">
        <v>10</v>
      </c>
      <c r="G121" s="5" t="s">
        <v>17</v>
      </c>
      <c r="H121" s="27">
        <v>7</v>
      </c>
      <c r="I121" s="5" t="s">
        <v>17</v>
      </c>
      <c r="J121" s="27">
        <v>15</v>
      </c>
      <c r="K121" s="53"/>
    </row>
    <row r="122" spans="1:11" ht="14.25" thickBot="1">
      <c r="A122" s="18" t="s">
        <v>130</v>
      </c>
      <c r="B122" s="26">
        <v>260</v>
      </c>
      <c r="C122" s="10" t="s">
        <v>17</v>
      </c>
      <c r="D122" s="26">
        <v>5</v>
      </c>
      <c r="E122" s="10" t="s">
        <v>17</v>
      </c>
      <c r="F122" s="26">
        <v>2</v>
      </c>
      <c r="G122" s="10" t="s">
        <v>131</v>
      </c>
      <c r="H122" s="26">
        <v>4</v>
      </c>
      <c r="I122" s="10" t="s">
        <v>17</v>
      </c>
      <c r="J122" s="26">
        <v>5</v>
      </c>
      <c r="K122" s="78"/>
    </row>
    <row r="123" spans="1:11" ht="14.25" thickBot="1">
      <c r="A123" s="40"/>
      <c r="B123" s="41"/>
      <c r="C123" s="104"/>
      <c r="D123" s="41"/>
      <c r="E123" s="104"/>
      <c r="F123" s="41"/>
      <c r="G123" s="104"/>
      <c r="H123" s="41"/>
      <c r="I123" s="104"/>
      <c r="J123" s="41"/>
      <c r="K123" s="105"/>
    </row>
    <row r="124" spans="1:11" ht="15" thickTop="1" thickBot="1">
      <c r="A124" s="8" t="s">
        <v>132</v>
      </c>
      <c r="B124" s="9">
        <f>IF(SUM(B125:B131),SUM(B125:B131),"")</f>
        <v>8830</v>
      </c>
      <c r="C124" s="87" t="s">
        <v>132</v>
      </c>
      <c r="D124" s="9">
        <f>IF(SUM(D125:D131),SUM(D125:D131),"")</f>
        <v>1540</v>
      </c>
      <c r="E124" s="87" t="s">
        <v>132</v>
      </c>
      <c r="F124" s="9">
        <f>IF(SUM(F125:F131),SUM(F125:F131),"")</f>
        <v>1722</v>
      </c>
      <c r="G124" s="87" t="s">
        <v>132</v>
      </c>
      <c r="H124" s="9">
        <f>IF(SUM(H125:H131),SUM(H125:H131),"")</f>
        <v>816</v>
      </c>
      <c r="I124" s="87" t="s">
        <v>132</v>
      </c>
      <c r="J124" s="9">
        <f>IF(SUM(J125:J131),SUM(J125:J131),"")</f>
        <v>300</v>
      </c>
      <c r="K124" s="100">
        <f>IF(SUM(B124,D124,F124,H124,J124),SUM(B124,D124,F124,H124,J124),"")</f>
        <v>13208</v>
      </c>
    </row>
    <row r="125" spans="1:11" ht="14.25" thickTop="1">
      <c r="A125" s="59" t="s">
        <v>133</v>
      </c>
      <c r="B125" s="16">
        <v>1695</v>
      </c>
      <c r="C125" s="15" t="s">
        <v>134</v>
      </c>
      <c r="D125" s="16">
        <v>1080</v>
      </c>
      <c r="E125" s="5" t="s">
        <v>17</v>
      </c>
      <c r="F125" s="16">
        <v>77</v>
      </c>
      <c r="G125" s="63" t="s">
        <v>133</v>
      </c>
      <c r="H125" s="16">
        <v>210</v>
      </c>
      <c r="I125" s="63" t="s">
        <v>17</v>
      </c>
      <c r="J125" s="16">
        <v>45</v>
      </c>
      <c r="K125" s="101"/>
    </row>
    <row r="126" spans="1:11">
      <c r="A126" s="3"/>
      <c r="B126" s="27"/>
      <c r="C126" s="140" t="s">
        <v>133</v>
      </c>
      <c r="D126" s="27">
        <v>370</v>
      </c>
      <c r="E126" s="106"/>
      <c r="F126" s="27"/>
      <c r="G126" s="5"/>
      <c r="H126" s="27"/>
      <c r="I126" s="5"/>
      <c r="J126" s="27"/>
      <c r="K126" s="67"/>
    </row>
    <row r="127" spans="1:11">
      <c r="A127" s="3" t="s">
        <v>137</v>
      </c>
      <c r="B127" s="27">
        <v>1175</v>
      </c>
      <c r="C127" s="5"/>
      <c r="D127" s="27"/>
      <c r="E127" s="107" t="s">
        <v>138</v>
      </c>
      <c r="F127" s="27">
        <v>1596</v>
      </c>
      <c r="G127" s="5" t="s">
        <v>134</v>
      </c>
      <c r="H127" s="27">
        <v>590</v>
      </c>
      <c r="I127" s="63" t="s">
        <v>17</v>
      </c>
      <c r="J127" s="27">
        <v>45</v>
      </c>
      <c r="K127" s="67"/>
    </row>
    <row r="128" spans="1:11">
      <c r="A128" s="11" t="s">
        <v>139</v>
      </c>
      <c r="B128" s="27">
        <v>2560</v>
      </c>
      <c r="C128" s="22"/>
      <c r="E128" s="5" t="s">
        <v>17</v>
      </c>
      <c r="F128" s="27">
        <v>19</v>
      </c>
      <c r="G128" s="5"/>
      <c r="H128" s="27"/>
      <c r="I128" s="63" t="s">
        <v>17</v>
      </c>
      <c r="J128" s="27">
        <v>80</v>
      </c>
      <c r="K128" s="67"/>
    </row>
    <row r="129" spans="1:11">
      <c r="A129" s="3" t="s">
        <v>140</v>
      </c>
      <c r="B129" s="27">
        <v>1920</v>
      </c>
      <c r="C129" s="5"/>
      <c r="D129" s="27"/>
      <c r="E129" s="22"/>
      <c r="F129" s="27"/>
      <c r="G129" s="5"/>
      <c r="H129" s="27"/>
      <c r="I129" s="63" t="s">
        <v>17</v>
      </c>
      <c r="J129" s="27">
        <v>100</v>
      </c>
      <c r="K129" s="67"/>
    </row>
    <row r="130" spans="1:11">
      <c r="A130" s="3" t="s">
        <v>141</v>
      </c>
      <c r="B130" s="27">
        <v>880</v>
      </c>
      <c r="C130" s="63" t="s">
        <v>17</v>
      </c>
      <c r="D130" s="27">
        <v>60</v>
      </c>
      <c r="E130" s="5" t="s">
        <v>17</v>
      </c>
      <c r="F130" s="27">
        <v>21</v>
      </c>
      <c r="G130" s="5"/>
      <c r="H130" s="27"/>
      <c r="I130" s="5" t="s">
        <v>17</v>
      </c>
      <c r="J130" s="27">
        <v>20</v>
      </c>
      <c r="K130" s="67"/>
    </row>
    <row r="131" spans="1:11" ht="14.25" thickBot="1">
      <c r="A131" s="3" t="s">
        <v>142</v>
      </c>
      <c r="B131" s="27">
        <v>600</v>
      </c>
      <c r="C131" s="3" t="s">
        <v>17</v>
      </c>
      <c r="D131" s="27">
        <v>30</v>
      </c>
      <c r="E131" s="3" t="s">
        <v>17</v>
      </c>
      <c r="F131" s="27">
        <v>9</v>
      </c>
      <c r="G131" s="136" t="s">
        <v>17</v>
      </c>
      <c r="H131" s="27">
        <v>16</v>
      </c>
      <c r="I131" s="3" t="s">
        <v>17</v>
      </c>
      <c r="J131" s="27">
        <v>10</v>
      </c>
      <c r="K131" s="108"/>
    </row>
    <row r="132" spans="1:11" ht="14.25" thickBot="1">
      <c r="A132" s="40"/>
      <c r="B132" s="71"/>
      <c r="C132" s="72"/>
      <c r="D132" s="71"/>
      <c r="E132" s="72"/>
      <c r="F132" s="71"/>
      <c r="G132" s="72"/>
      <c r="H132" s="71"/>
      <c r="I132" s="72"/>
      <c r="J132" s="71"/>
      <c r="K132" s="99"/>
    </row>
    <row r="133" spans="1:11" ht="15" thickTop="1" thickBot="1">
      <c r="A133" s="6" t="s">
        <v>143</v>
      </c>
      <c r="B133" s="12">
        <f>IF(SUM(B134:B136),SUM(B134:B136),"")</f>
        <v>3750</v>
      </c>
      <c r="C133" s="74" t="s">
        <v>143</v>
      </c>
      <c r="D133" s="12">
        <f>IF(SUM(D134:D136),SUM(D134:D136),"")</f>
        <v>245</v>
      </c>
      <c r="E133" s="74" t="s">
        <v>143</v>
      </c>
      <c r="F133" s="12">
        <f>IF(SUM(F134:F136),SUM(F134:F136),"")</f>
        <v>41</v>
      </c>
      <c r="G133" s="74" t="s">
        <v>143</v>
      </c>
      <c r="H133" s="12">
        <f>IF(SUM(H134:H136),SUM(H134:H136),"")</f>
        <v>250</v>
      </c>
      <c r="I133" s="74" t="s">
        <v>143</v>
      </c>
      <c r="J133" s="9">
        <f>IF(SUM(J134:J136),SUM(J134:J136),"")</f>
        <v>65</v>
      </c>
      <c r="K133" s="88">
        <f>IF(SUM(B133,D133,F133,H133,J133),SUM(B133,D133,F133,H133,J133),"")</f>
        <v>4351</v>
      </c>
    </row>
    <row r="134" spans="1:11" ht="14.25" thickTop="1">
      <c r="A134" s="59" t="s">
        <v>144</v>
      </c>
      <c r="B134" s="16">
        <v>1650</v>
      </c>
      <c r="C134" s="137" t="s">
        <v>145</v>
      </c>
      <c r="D134" s="16">
        <v>210</v>
      </c>
      <c r="E134" s="63" t="s">
        <v>17</v>
      </c>
      <c r="F134" s="16">
        <v>15</v>
      </c>
      <c r="G134" s="63" t="s">
        <v>17</v>
      </c>
      <c r="H134" s="16">
        <v>140</v>
      </c>
      <c r="I134" s="63" t="s">
        <v>17</v>
      </c>
      <c r="J134" s="16">
        <v>45</v>
      </c>
      <c r="K134" s="67"/>
    </row>
    <row r="135" spans="1:11">
      <c r="A135" s="114" t="s">
        <v>146</v>
      </c>
      <c r="B135" s="115">
        <v>1930</v>
      </c>
      <c r="C135" s="63" t="s">
        <v>17</v>
      </c>
      <c r="D135" s="16">
        <v>30</v>
      </c>
      <c r="E135" s="63" t="s">
        <v>17</v>
      </c>
      <c r="F135" s="16">
        <v>26</v>
      </c>
      <c r="G135" s="63" t="s">
        <v>17</v>
      </c>
      <c r="H135" s="16">
        <v>110</v>
      </c>
      <c r="I135" s="63" t="s">
        <v>17</v>
      </c>
      <c r="J135" s="16">
        <v>20</v>
      </c>
      <c r="K135" s="113"/>
    </row>
    <row r="136" spans="1:11" ht="14.25" thickBot="1">
      <c r="A136" s="54" t="s">
        <v>147</v>
      </c>
      <c r="B136" s="24">
        <v>170</v>
      </c>
      <c r="C136" s="94" t="s">
        <v>17</v>
      </c>
      <c r="D136" s="24">
        <v>5</v>
      </c>
      <c r="E136" s="20"/>
      <c r="F136" s="24"/>
      <c r="G136" s="20"/>
      <c r="H136" s="24"/>
      <c r="I136" s="20"/>
      <c r="J136" s="24"/>
      <c r="K136" s="70"/>
    </row>
    <row r="137" spans="1:11" ht="14.25" thickBot="1">
      <c r="A137" s="40"/>
      <c r="B137" s="71"/>
      <c r="C137" s="117"/>
      <c r="D137" s="71"/>
      <c r="E137" s="117"/>
      <c r="F137" s="71"/>
      <c r="G137" s="117"/>
      <c r="H137" s="71"/>
      <c r="I137" s="117"/>
      <c r="J137" s="71"/>
      <c r="K137" s="118"/>
    </row>
    <row r="138" spans="1:11" ht="15" thickTop="1" thickBot="1">
      <c r="A138" s="6" t="s">
        <v>148</v>
      </c>
      <c r="B138" s="2">
        <f>IF(SUM(B139:B141),SUM(B139:B141),"")</f>
        <v>7050</v>
      </c>
      <c r="C138" s="74" t="s">
        <v>148</v>
      </c>
      <c r="D138" s="2">
        <f>IF(SUM(D139:D141),SUM(D139:D141),"")</f>
        <v>165</v>
      </c>
      <c r="E138" s="74" t="s">
        <v>148</v>
      </c>
      <c r="F138" s="2">
        <f>IF(SUM(F139:F141),SUM(F139:F141),"")</f>
        <v>111</v>
      </c>
      <c r="G138" s="74" t="s">
        <v>148</v>
      </c>
      <c r="H138" s="2">
        <f>IF(SUM(H139:H141),SUM(H139:H141),"")</f>
        <v>510</v>
      </c>
      <c r="I138" s="74" t="s">
        <v>148</v>
      </c>
      <c r="J138" s="2">
        <f>IF(SUM(J139:J141),SUM(J139:J141),"")</f>
        <v>85</v>
      </c>
      <c r="K138" s="119">
        <f>IF(SUM(B138,D138,F138,H138,J138),SUM(B138,D138,F138,H138,J138),"")</f>
        <v>7921</v>
      </c>
    </row>
    <row r="139" spans="1:11" ht="14.25" thickTop="1">
      <c r="A139" s="3" t="s">
        <v>192</v>
      </c>
      <c r="B139" s="27">
        <v>2530</v>
      </c>
      <c r="C139" s="64" t="s">
        <v>17</v>
      </c>
      <c r="D139" s="46">
        <v>90</v>
      </c>
      <c r="E139" s="121" t="s">
        <v>17</v>
      </c>
      <c r="F139" s="46">
        <v>59</v>
      </c>
      <c r="G139" s="121" t="s">
        <v>150</v>
      </c>
      <c r="H139" s="46">
        <v>510</v>
      </c>
      <c r="I139" s="64" t="s">
        <v>17</v>
      </c>
      <c r="J139" s="27">
        <v>50</v>
      </c>
      <c r="K139" s="67"/>
    </row>
    <row r="140" spans="1:11">
      <c r="A140" s="3" t="s">
        <v>193</v>
      </c>
      <c r="B140" s="27">
        <v>2470</v>
      </c>
      <c r="C140" s="5" t="s">
        <v>17</v>
      </c>
      <c r="D140" s="27">
        <v>45</v>
      </c>
      <c r="E140" s="5" t="s">
        <v>17</v>
      </c>
      <c r="F140" s="21">
        <v>32</v>
      </c>
      <c r="G140" s="5"/>
      <c r="H140" s="27"/>
      <c r="I140" s="23" t="s">
        <v>17</v>
      </c>
      <c r="J140" s="27">
        <v>25</v>
      </c>
      <c r="K140" s="67"/>
    </row>
    <row r="141" spans="1:11" ht="14.25" thickBot="1">
      <c r="A141" s="54" t="s">
        <v>194</v>
      </c>
      <c r="B141" s="24">
        <v>2050</v>
      </c>
      <c r="C141" s="20" t="s">
        <v>17</v>
      </c>
      <c r="D141" s="24">
        <v>30</v>
      </c>
      <c r="E141" s="20" t="s">
        <v>17</v>
      </c>
      <c r="F141" s="68">
        <v>20</v>
      </c>
      <c r="G141" s="20"/>
      <c r="H141" s="24"/>
      <c r="I141" s="69" t="s">
        <v>17</v>
      </c>
      <c r="J141" s="24">
        <v>10</v>
      </c>
      <c r="K141" s="70"/>
    </row>
    <row r="142" spans="1:11" ht="14.25" thickBot="1">
      <c r="A142" s="40"/>
      <c r="B142" s="71"/>
      <c r="C142" s="117"/>
      <c r="D142" s="71"/>
      <c r="E142" s="117"/>
      <c r="F142" s="71"/>
      <c r="G142" s="117"/>
      <c r="H142" s="143"/>
      <c r="I142" s="117"/>
      <c r="J142" s="71"/>
      <c r="K142" s="118"/>
    </row>
    <row r="143" spans="1:11" ht="15" thickTop="1" thickBot="1">
      <c r="A143" s="6" t="s">
        <v>151</v>
      </c>
      <c r="B143" s="2">
        <f>IF(SUM(B144:B146),SUM(B144:B146),"")</f>
        <v>4230</v>
      </c>
      <c r="C143" s="74" t="s">
        <v>151</v>
      </c>
      <c r="D143" s="2">
        <f>IF(SUM(D144:D146),SUM(D144:D146),"")</f>
        <v>205</v>
      </c>
      <c r="E143" s="74" t="s">
        <v>151</v>
      </c>
      <c r="F143" s="12">
        <f>IF(SUM(F144:F146),SUM(F144:F146),"")</f>
        <v>81</v>
      </c>
      <c r="G143" s="74" t="s">
        <v>151</v>
      </c>
      <c r="H143" s="2">
        <f>IF(SUM(H144:H146),SUM(H144:H146),"")</f>
        <v>225</v>
      </c>
      <c r="I143" s="74" t="s">
        <v>151</v>
      </c>
      <c r="J143" s="2">
        <f>IF(SUM(J144:J146),SUM(J144:J146),"")</f>
        <v>60</v>
      </c>
      <c r="K143" s="119">
        <f>IF(SUM(B143,D143,F143,H143,J143),SUM(B143,D143,F143,H143,J143),"")</f>
        <v>4801</v>
      </c>
    </row>
    <row r="144" spans="1:11" ht="14.25" thickTop="1">
      <c r="A144" s="59" t="s">
        <v>152</v>
      </c>
      <c r="B144" s="16">
        <v>2350</v>
      </c>
      <c r="C144" s="5" t="s">
        <v>17</v>
      </c>
      <c r="D144" s="16">
        <v>100</v>
      </c>
      <c r="E144" s="63" t="s">
        <v>152</v>
      </c>
      <c r="F144" s="60">
        <v>55</v>
      </c>
      <c r="G144" s="63" t="s">
        <v>152</v>
      </c>
      <c r="H144" s="16">
        <v>180</v>
      </c>
      <c r="I144" s="5" t="s">
        <v>153</v>
      </c>
      <c r="J144" s="16">
        <v>30</v>
      </c>
      <c r="K144" s="101"/>
    </row>
    <row r="145" spans="1:11" ht="14.25" customHeight="1">
      <c r="A145" s="3" t="s">
        <v>154</v>
      </c>
      <c r="B145" s="27">
        <v>910</v>
      </c>
      <c r="C145" s="5" t="s">
        <v>17</v>
      </c>
      <c r="D145" s="27">
        <v>60</v>
      </c>
      <c r="E145" s="5" t="s">
        <v>17</v>
      </c>
      <c r="F145" s="21">
        <v>12</v>
      </c>
      <c r="G145" s="5" t="s">
        <v>17</v>
      </c>
      <c r="H145" s="27">
        <v>25</v>
      </c>
      <c r="I145" s="5" t="s">
        <v>17</v>
      </c>
      <c r="J145" s="27">
        <v>20</v>
      </c>
      <c r="K145" s="67"/>
    </row>
    <row r="146" spans="1:11" ht="14.25" thickBot="1">
      <c r="A146" s="54" t="s">
        <v>155</v>
      </c>
      <c r="B146" s="24">
        <v>970</v>
      </c>
      <c r="C146" s="5" t="s">
        <v>17</v>
      </c>
      <c r="D146" s="24">
        <v>45</v>
      </c>
      <c r="E146" s="5" t="s">
        <v>17</v>
      </c>
      <c r="F146" s="68">
        <v>14</v>
      </c>
      <c r="G146" s="5" t="s">
        <v>17</v>
      </c>
      <c r="H146" s="24">
        <v>20</v>
      </c>
      <c r="I146" s="5" t="s">
        <v>17</v>
      </c>
      <c r="J146" s="24">
        <v>10</v>
      </c>
      <c r="K146" s="70"/>
    </row>
    <row r="147" spans="1:11">
      <c r="A147" s="122"/>
      <c r="B147" s="123"/>
      <c r="C147" s="122"/>
      <c r="D147" s="123"/>
      <c r="E147" s="122"/>
      <c r="F147" s="123"/>
      <c r="G147" s="122"/>
      <c r="H147" s="123"/>
      <c r="I147" s="122"/>
      <c r="J147" s="123"/>
      <c r="K147" s="124"/>
    </row>
    <row r="148" spans="1:11">
      <c r="A148" s="125"/>
      <c r="B148" s="126"/>
      <c r="C148" s="125"/>
      <c r="D148" s="126"/>
      <c r="E148" s="125"/>
      <c r="F148" s="126"/>
      <c r="G148" s="125"/>
      <c r="H148" s="126"/>
      <c r="I148" s="125"/>
      <c r="J148" s="126"/>
      <c r="K148" s="127"/>
    </row>
    <row r="149" spans="1:11" ht="14.25" customHeight="1">
      <c r="A149" s="79"/>
      <c r="B149" s="80"/>
      <c r="C149" s="79"/>
      <c r="D149" s="80"/>
      <c r="E149" s="79"/>
      <c r="F149" s="80"/>
      <c r="G149" s="79"/>
      <c r="H149" s="80"/>
      <c r="I149" s="79"/>
      <c r="J149" s="80"/>
      <c r="K149" s="128"/>
    </row>
    <row r="150" spans="1:11">
      <c r="A150" s="79"/>
      <c r="B150" s="80"/>
      <c r="C150" s="79"/>
      <c r="D150" s="80"/>
      <c r="E150" s="79"/>
      <c r="F150" s="80"/>
      <c r="G150" s="79"/>
      <c r="H150" s="80"/>
      <c r="I150" s="79"/>
      <c r="J150" s="80"/>
      <c r="K150" s="128"/>
    </row>
    <row r="151" spans="1:11">
      <c r="A151" s="79"/>
      <c r="B151" s="80"/>
      <c r="C151" s="79"/>
      <c r="D151" s="80"/>
      <c r="E151" s="79"/>
      <c r="F151" s="80"/>
      <c r="G151" s="79"/>
      <c r="H151" s="80"/>
      <c r="I151" s="79"/>
      <c r="J151" s="80"/>
      <c r="K151" s="128"/>
    </row>
    <row r="152" spans="1:11">
      <c r="A152" s="125"/>
      <c r="B152" s="126"/>
      <c r="C152" s="125"/>
      <c r="D152" s="126"/>
      <c r="E152" s="125"/>
      <c r="F152" s="126"/>
      <c r="G152" s="125"/>
      <c r="H152" s="126"/>
      <c r="I152" s="125"/>
      <c r="J152" s="126"/>
      <c r="K152" s="127"/>
    </row>
    <row r="153" spans="1:11">
      <c r="A153" s="79"/>
      <c r="B153" s="80"/>
      <c r="C153" s="79"/>
      <c r="D153" s="80"/>
      <c r="E153" s="79"/>
      <c r="F153" s="80"/>
      <c r="G153" s="79"/>
      <c r="H153" s="80"/>
      <c r="I153" s="79"/>
      <c r="J153" s="80"/>
      <c r="K153" s="128"/>
    </row>
    <row r="154" spans="1:11">
      <c r="A154" s="79"/>
      <c r="B154" s="80"/>
      <c r="C154" s="79"/>
      <c r="D154" s="80"/>
      <c r="E154" s="79"/>
      <c r="F154" s="80"/>
      <c r="G154" s="79"/>
      <c r="H154" s="80"/>
      <c r="I154" s="79"/>
      <c r="J154" s="80"/>
      <c r="K154" s="128"/>
    </row>
    <row r="155" spans="1:11">
      <c r="A155" s="79"/>
      <c r="B155" s="80"/>
      <c r="C155" s="79"/>
      <c r="D155" s="80"/>
      <c r="E155" s="79"/>
      <c r="F155" s="80"/>
      <c r="G155" s="79"/>
      <c r="H155" s="80"/>
      <c r="I155" s="79"/>
      <c r="J155" s="80"/>
      <c r="K155" s="128"/>
    </row>
    <row r="156" spans="1:11">
      <c r="A156" s="79"/>
      <c r="B156" s="80"/>
      <c r="C156" s="79"/>
      <c r="D156" s="80"/>
      <c r="E156" s="79"/>
      <c r="F156" s="80"/>
      <c r="G156" s="79"/>
      <c r="H156" s="80"/>
      <c r="I156" s="79"/>
      <c r="J156" s="80"/>
      <c r="K156" s="128"/>
    </row>
    <row r="157" spans="1:11">
      <c r="A157" s="79"/>
      <c r="B157" s="80"/>
      <c r="C157" s="79"/>
      <c r="D157" s="80"/>
      <c r="E157" s="79"/>
      <c r="F157" s="80"/>
      <c r="G157" s="79"/>
      <c r="H157" s="80"/>
      <c r="I157" s="79"/>
      <c r="J157" s="80"/>
      <c r="K157" s="128"/>
    </row>
    <row r="158" spans="1:11">
      <c r="A158" s="79"/>
      <c r="B158" s="80"/>
      <c r="C158" s="79"/>
      <c r="D158" s="80"/>
      <c r="E158" s="79"/>
      <c r="F158" s="80"/>
      <c r="G158" s="79"/>
      <c r="H158" s="80"/>
      <c r="I158" s="79"/>
      <c r="J158" s="80"/>
      <c r="K158" s="128"/>
    </row>
    <row r="159" spans="1:11" ht="17.25">
      <c r="A159" s="167" t="s">
        <v>0</v>
      </c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</row>
    <row r="160" spans="1:11">
      <c r="A160" s="168" t="str">
        <f>$E$2</f>
        <v>（令和３年１０月現在）</v>
      </c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</row>
    <row r="161" spans="1:11" ht="14.25" thickBot="1">
      <c r="G161" s="158"/>
      <c r="K161" s="30" t="s">
        <v>156</v>
      </c>
    </row>
    <row r="162" spans="1:11" ht="14.25" thickBot="1">
      <c r="A162" s="169" t="s">
        <v>3</v>
      </c>
      <c r="B162" s="170"/>
      <c r="C162" s="169" t="s">
        <v>4</v>
      </c>
      <c r="D162" s="170"/>
      <c r="E162" s="169" t="s">
        <v>5</v>
      </c>
      <c r="F162" s="170"/>
      <c r="G162" s="169" t="s">
        <v>6</v>
      </c>
      <c r="H162" s="170"/>
      <c r="I162" s="169" t="s">
        <v>8</v>
      </c>
      <c r="J162" s="170"/>
      <c r="K162" s="13" t="s">
        <v>12</v>
      </c>
    </row>
    <row r="163" spans="1:11" ht="15" thickTop="1" thickBot="1">
      <c r="A163" s="31" t="s">
        <v>10</v>
      </c>
      <c r="B163" s="32" t="s">
        <v>11</v>
      </c>
      <c r="C163" s="31" t="s">
        <v>10</v>
      </c>
      <c r="D163" s="32" t="s">
        <v>11</v>
      </c>
      <c r="E163" s="31" t="s">
        <v>10</v>
      </c>
      <c r="F163" s="32" t="s">
        <v>11</v>
      </c>
      <c r="G163" s="31" t="s">
        <v>10</v>
      </c>
      <c r="H163" s="32" t="s">
        <v>11</v>
      </c>
      <c r="I163" s="31" t="s">
        <v>10</v>
      </c>
      <c r="J163" s="32" t="s">
        <v>11</v>
      </c>
      <c r="K163" s="33"/>
    </row>
    <row r="164" spans="1:11" ht="15" thickTop="1" thickBot="1">
      <c r="A164" s="6" t="s">
        <v>157</v>
      </c>
      <c r="B164" s="2">
        <f>IF(SUM(B165:B167),SUM(B165:B167),"")</f>
        <v>3875</v>
      </c>
      <c r="C164" s="74" t="s">
        <v>157</v>
      </c>
      <c r="D164" s="2">
        <f>IF(SUM(D165:D167),SUM(D165:D167),"")</f>
        <v>410</v>
      </c>
      <c r="E164" s="74" t="s">
        <v>157</v>
      </c>
      <c r="F164" s="2">
        <f>IF(SUM(F165:F167),SUM(F165:F167),"")</f>
        <v>88</v>
      </c>
      <c r="G164" s="74" t="s">
        <v>157</v>
      </c>
      <c r="H164" s="2">
        <f>IF(SUM(H165:H167),SUM(H165:H167),"")</f>
        <v>770</v>
      </c>
      <c r="I164" s="74" t="s">
        <v>157</v>
      </c>
      <c r="J164" s="2">
        <f>IF(SUM(J165:J167),SUM(J165:J167),"")</f>
        <v>90</v>
      </c>
      <c r="K164" s="45">
        <f>IF(SUM(B164,D164,F164,H164,J164),SUM(B164,D164,F164,H164,J164),"")</f>
        <v>5233</v>
      </c>
    </row>
    <row r="165" spans="1:11" ht="14.25" thickTop="1">
      <c r="A165" s="3" t="s">
        <v>158</v>
      </c>
      <c r="B165" s="27">
        <v>2065</v>
      </c>
      <c r="C165" s="5" t="s">
        <v>159</v>
      </c>
      <c r="D165" s="27">
        <v>410</v>
      </c>
      <c r="E165" s="141" t="s">
        <v>64</v>
      </c>
      <c r="F165" s="27">
        <v>88</v>
      </c>
      <c r="G165" s="5" t="s">
        <v>159</v>
      </c>
      <c r="H165" s="27">
        <v>770</v>
      </c>
      <c r="I165" s="5" t="s">
        <v>17</v>
      </c>
      <c r="J165" s="27">
        <v>40</v>
      </c>
      <c r="K165" s="53"/>
    </row>
    <row r="166" spans="1:11">
      <c r="A166" s="3" t="s">
        <v>160</v>
      </c>
      <c r="B166" s="27">
        <v>1810</v>
      </c>
      <c r="C166" s="5"/>
      <c r="D166" s="27"/>
      <c r="E166" s="5"/>
      <c r="F166" s="27"/>
      <c r="G166" s="5"/>
      <c r="H166" s="27"/>
      <c r="I166" s="5" t="s">
        <v>17</v>
      </c>
      <c r="J166" s="27">
        <v>50</v>
      </c>
      <c r="K166" s="53"/>
    </row>
    <row r="167" spans="1:11" ht="14.25" thickBot="1">
      <c r="A167" s="3"/>
      <c r="B167" s="24"/>
      <c r="C167" s="20"/>
      <c r="D167" s="24"/>
      <c r="E167" s="20"/>
      <c r="F167" s="24"/>
      <c r="G167" s="20"/>
      <c r="H167" s="24"/>
      <c r="I167" s="5"/>
      <c r="J167" s="24"/>
      <c r="K167" s="55"/>
    </row>
    <row r="168" spans="1:11" ht="14.25" thickBot="1">
      <c r="A168" s="40"/>
      <c r="B168" s="71"/>
      <c r="C168" s="129"/>
      <c r="D168" s="71"/>
      <c r="E168" s="117"/>
      <c r="F168" s="71"/>
      <c r="G168" s="117"/>
      <c r="H168" s="71"/>
      <c r="I168" s="117"/>
      <c r="J168" s="71"/>
      <c r="K168" s="41"/>
    </row>
    <row r="169" spans="1:11" ht="15" thickTop="1" thickBot="1">
      <c r="A169" s="6" t="s">
        <v>161</v>
      </c>
      <c r="B169" s="2">
        <f>IF(SUM(B170),SUM(B170),"")</f>
        <v>1830</v>
      </c>
      <c r="C169" s="74" t="s">
        <v>161</v>
      </c>
      <c r="D169" s="2">
        <f>IF(SUM(D170),SUM(D170),"")</f>
        <v>60</v>
      </c>
      <c r="E169" s="74" t="s">
        <v>161</v>
      </c>
      <c r="F169" s="2">
        <f>IF(SUM(F170),SUM(F170),"")</f>
        <v>14</v>
      </c>
      <c r="G169" s="74" t="s">
        <v>161</v>
      </c>
      <c r="H169" s="2">
        <f>IF(SUM(H170),SUM(H170),"")</f>
        <v>80</v>
      </c>
      <c r="I169" s="74" t="s">
        <v>161</v>
      </c>
      <c r="J169" s="2">
        <f>IF(SUM(J170),SUM(J170),"")</f>
        <v>30</v>
      </c>
      <c r="K169" s="45">
        <f>IF(SUM(B169,D169,F169,H169,J169),SUM(B169,D169,F169,H169,J169),"")</f>
        <v>2014</v>
      </c>
    </row>
    <row r="170" spans="1:11" ht="15" thickTop="1" thickBot="1">
      <c r="A170" s="54" t="s">
        <v>162</v>
      </c>
      <c r="B170" s="24">
        <v>1830</v>
      </c>
      <c r="C170" s="20" t="s">
        <v>17</v>
      </c>
      <c r="D170" s="24">
        <v>60</v>
      </c>
      <c r="E170" s="20" t="s">
        <v>17</v>
      </c>
      <c r="F170" s="24">
        <v>14</v>
      </c>
      <c r="G170" s="20" t="s">
        <v>162</v>
      </c>
      <c r="H170" s="24">
        <v>80</v>
      </c>
      <c r="I170" s="20" t="s">
        <v>17</v>
      </c>
      <c r="J170" s="24">
        <v>30</v>
      </c>
      <c r="K170" s="55"/>
    </row>
    <row r="171" spans="1:11" ht="14.25" thickBot="1">
      <c r="A171" s="42"/>
      <c r="B171" s="130"/>
      <c r="C171" s="131"/>
      <c r="D171" s="130"/>
      <c r="E171" s="131"/>
      <c r="F171" s="130"/>
      <c r="G171" s="131"/>
      <c r="H171" s="130"/>
      <c r="I171" s="131"/>
      <c r="J171" s="130"/>
      <c r="K171" s="43"/>
    </row>
    <row r="172" spans="1:11" ht="15" thickTop="1" thickBot="1">
      <c r="A172" s="6" t="s">
        <v>163</v>
      </c>
      <c r="B172" s="2">
        <f>IF(SUM(B173:B174),SUM(B173:B174),"")</f>
        <v>5030</v>
      </c>
      <c r="C172" s="74" t="s">
        <v>163</v>
      </c>
      <c r="D172" s="2">
        <f>IF(SUM(D173:D174),SUM(D173:D174),"")</f>
        <v>170</v>
      </c>
      <c r="E172" s="74" t="s">
        <v>163</v>
      </c>
      <c r="F172" s="2">
        <f>IF(SUM(F173:F174),SUM(F173:F174),"")</f>
        <v>45</v>
      </c>
      <c r="G172" s="74" t="s">
        <v>163</v>
      </c>
      <c r="H172" s="2">
        <f>IF(SUM(H173:H174),SUM(H173:H174),"")</f>
        <v>280</v>
      </c>
      <c r="I172" s="74" t="s">
        <v>163</v>
      </c>
      <c r="J172" s="2">
        <f>IF(SUM(J173:J174),SUM(J173:J174),"")</f>
        <v>75</v>
      </c>
      <c r="K172" s="45">
        <f>IF(SUM(B172,D172,F172,H172,J172),SUM(B172,D172,F172,H172,J172),"")</f>
        <v>5600</v>
      </c>
    </row>
    <row r="173" spans="1:11" ht="14.25" thickTop="1">
      <c r="A173" s="59" t="s">
        <v>164</v>
      </c>
      <c r="B173" s="16">
        <v>3730</v>
      </c>
      <c r="C173" s="5" t="s">
        <v>17</v>
      </c>
      <c r="D173" s="16">
        <v>115</v>
      </c>
      <c r="E173" s="5" t="s">
        <v>17</v>
      </c>
      <c r="F173" s="16">
        <v>28</v>
      </c>
      <c r="G173" s="63" t="s">
        <v>165</v>
      </c>
      <c r="H173" s="16">
        <v>250</v>
      </c>
      <c r="I173" s="5" t="s">
        <v>17</v>
      </c>
      <c r="J173" s="16">
        <v>55</v>
      </c>
      <c r="K173" s="65"/>
    </row>
    <row r="174" spans="1:11" ht="14.25" thickBot="1">
      <c r="A174" s="132" t="s">
        <v>166</v>
      </c>
      <c r="B174" s="27">
        <v>1300</v>
      </c>
      <c r="C174" s="5" t="s">
        <v>17</v>
      </c>
      <c r="D174" s="27">
        <v>55</v>
      </c>
      <c r="E174" s="5" t="s">
        <v>17</v>
      </c>
      <c r="F174" s="27">
        <v>17</v>
      </c>
      <c r="G174" s="5" t="s">
        <v>17</v>
      </c>
      <c r="H174" s="27">
        <v>30</v>
      </c>
      <c r="I174" s="5" t="s">
        <v>17</v>
      </c>
      <c r="J174" s="27">
        <v>20</v>
      </c>
      <c r="K174" s="53"/>
    </row>
    <row r="175" spans="1:11" ht="14.25" thickBot="1">
      <c r="A175" s="40"/>
      <c r="B175" s="71"/>
      <c r="C175" s="117"/>
      <c r="D175" s="71"/>
      <c r="E175" s="117"/>
      <c r="F175" s="71"/>
      <c r="G175" s="117"/>
      <c r="H175" s="71"/>
      <c r="I175" s="117"/>
      <c r="J175" s="71"/>
      <c r="K175" s="41"/>
    </row>
    <row r="176" spans="1:11" ht="15" thickTop="1" thickBot="1">
      <c r="A176" s="8" t="s">
        <v>167</v>
      </c>
      <c r="B176" s="9">
        <f>IF(SUM(B177:B184),SUM(B177:B184),"")</f>
        <v>15180</v>
      </c>
      <c r="C176" s="87" t="s">
        <v>167</v>
      </c>
      <c r="D176" s="9">
        <f>IF(SUM(D177:D184),SUM(D177:D184),"")</f>
        <v>570</v>
      </c>
      <c r="E176" s="87" t="s">
        <v>167</v>
      </c>
      <c r="F176" s="9">
        <f>IF(SUM(F177:F184),SUM(F177:F184),"")</f>
        <v>195</v>
      </c>
      <c r="G176" s="87" t="s">
        <v>167</v>
      </c>
      <c r="H176" s="9">
        <f>IF(SUM(H177:H184),SUM(H177:H184),"")</f>
        <v>893</v>
      </c>
      <c r="I176" s="87" t="s">
        <v>167</v>
      </c>
      <c r="J176" s="9">
        <f>IF(SUM(J177:J184),SUM(J177:J184),"")</f>
        <v>280</v>
      </c>
      <c r="K176" s="133">
        <f>IF(SUM(B176,D176,F176,H176,J176),SUM(B176,D176,F176,H176,J176),"")</f>
        <v>17118</v>
      </c>
    </row>
    <row r="177" spans="1:11" ht="14.25" thickTop="1">
      <c r="A177" s="59" t="s">
        <v>168</v>
      </c>
      <c r="B177" s="16">
        <v>2200</v>
      </c>
      <c r="C177" s="5" t="s">
        <v>17</v>
      </c>
      <c r="D177" s="16">
        <v>65</v>
      </c>
      <c r="E177" s="5" t="s">
        <v>17</v>
      </c>
      <c r="F177" s="16">
        <v>23</v>
      </c>
      <c r="G177" s="5" t="s">
        <v>17</v>
      </c>
      <c r="H177" s="16">
        <v>30</v>
      </c>
      <c r="I177" s="5" t="s">
        <v>17</v>
      </c>
      <c r="J177" s="16">
        <v>40</v>
      </c>
      <c r="K177" s="65"/>
    </row>
    <row r="178" spans="1:11">
      <c r="A178" s="3" t="s">
        <v>169</v>
      </c>
      <c r="B178" s="27">
        <v>3400</v>
      </c>
      <c r="C178" s="5" t="s">
        <v>17</v>
      </c>
      <c r="D178" s="27">
        <v>85</v>
      </c>
      <c r="E178" s="5" t="s">
        <v>17</v>
      </c>
      <c r="F178" s="27">
        <v>35</v>
      </c>
      <c r="G178" s="5" t="s">
        <v>17</v>
      </c>
      <c r="H178" s="27">
        <v>30</v>
      </c>
      <c r="I178" s="5" t="s">
        <v>17</v>
      </c>
      <c r="J178" s="27">
        <v>55</v>
      </c>
      <c r="K178" s="53"/>
    </row>
    <row r="179" spans="1:11">
      <c r="A179" s="3" t="s">
        <v>170</v>
      </c>
      <c r="B179" s="27">
        <v>990</v>
      </c>
      <c r="C179" s="5" t="s">
        <v>17</v>
      </c>
      <c r="D179" s="27">
        <v>30</v>
      </c>
      <c r="E179" s="5" t="s">
        <v>17</v>
      </c>
      <c r="F179" s="27">
        <v>8</v>
      </c>
      <c r="G179" s="5"/>
      <c r="H179" s="27"/>
      <c r="I179" s="5" t="s">
        <v>17</v>
      </c>
      <c r="J179" s="27">
        <v>10</v>
      </c>
      <c r="K179" s="53"/>
    </row>
    <row r="180" spans="1:11">
      <c r="A180" s="3" t="s">
        <v>171</v>
      </c>
      <c r="B180" s="27">
        <v>4760</v>
      </c>
      <c r="C180" s="5" t="s">
        <v>17</v>
      </c>
      <c r="D180" s="27">
        <v>275</v>
      </c>
      <c r="E180" s="5" t="s">
        <v>212</v>
      </c>
      <c r="F180" s="27">
        <v>96</v>
      </c>
      <c r="G180" s="5" t="s">
        <v>171</v>
      </c>
      <c r="H180" s="27">
        <v>510</v>
      </c>
      <c r="I180" s="5" t="s">
        <v>17</v>
      </c>
      <c r="J180" s="27">
        <v>115</v>
      </c>
      <c r="K180" s="53"/>
    </row>
    <row r="181" spans="1:11">
      <c r="A181" s="3" t="s">
        <v>172</v>
      </c>
      <c r="B181" s="27">
        <v>2090</v>
      </c>
      <c r="C181" s="5" t="s">
        <v>17</v>
      </c>
      <c r="D181" s="27">
        <v>65</v>
      </c>
      <c r="E181" s="5" t="s">
        <v>17</v>
      </c>
      <c r="F181" s="27">
        <v>14</v>
      </c>
      <c r="G181" s="5"/>
      <c r="H181" s="27"/>
      <c r="I181" s="5" t="s">
        <v>17</v>
      </c>
      <c r="J181" s="27">
        <v>35</v>
      </c>
      <c r="K181" s="53"/>
    </row>
    <row r="182" spans="1:11">
      <c r="A182" s="3" t="s">
        <v>173</v>
      </c>
      <c r="B182" s="27">
        <v>1550</v>
      </c>
      <c r="C182" s="5" t="s">
        <v>17</v>
      </c>
      <c r="D182" s="27">
        <v>40</v>
      </c>
      <c r="E182" s="5" t="s">
        <v>17</v>
      </c>
      <c r="F182" s="27">
        <v>15</v>
      </c>
      <c r="G182" s="5" t="s">
        <v>174</v>
      </c>
      <c r="H182" s="27">
        <v>320</v>
      </c>
      <c r="I182" s="5" t="s">
        <v>17</v>
      </c>
      <c r="J182" s="27">
        <v>20</v>
      </c>
      <c r="K182" s="53"/>
    </row>
    <row r="183" spans="1:11">
      <c r="A183" s="3"/>
      <c r="B183" s="27"/>
      <c r="C183" s="5"/>
      <c r="D183" s="27"/>
      <c r="E183" s="5"/>
      <c r="F183" s="27"/>
      <c r="G183" s="5"/>
      <c r="H183" s="27"/>
      <c r="I183" s="5"/>
      <c r="J183" s="27"/>
      <c r="K183" s="53"/>
    </row>
    <row r="184" spans="1:11" ht="14.25" thickBot="1">
      <c r="A184" s="54" t="s">
        <v>175</v>
      </c>
      <c r="B184" s="24">
        <v>190</v>
      </c>
      <c r="C184" s="5" t="s">
        <v>17</v>
      </c>
      <c r="D184" s="24">
        <v>10</v>
      </c>
      <c r="E184" s="20" t="s">
        <v>17</v>
      </c>
      <c r="F184" s="24">
        <v>4</v>
      </c>
      <c r="G184" s="20" t="s">
        <v>131</v>
      </c>
      <c r="H184" s="24">
        <v>3</v>
      </c>
      <c r="I184" s="5" t="s">
        <v>17</v>
      </c>
      <c r="J184" s="24">
        <v>5</v>
      </c>
      <c r="K184" s="55"/>
    </row>
    <row r="185" spans="1:11" ht="14.25" thickBot="1">
      <c r="A185" s="40"/>
      <c r="B185" s="71"/>
      <c r="C185" s="117"/>
      <c r="D185" s="71"/>
      <c r="E185" s="117"/>
      <c r="F185" s="71"/>
      <c r="G185" s="117"/>
      <c r="H185" s="71"/>
      <c r="I185" s="117"/>
      <c r="J185" s="71"/>
      <c r="K185" s="41"/>
    </row>
    <row r="186" spans="1:11" ht="15" thickTop="1" thickBot="1">
      <c r="A186" s="8" t="s">
        <v>176</v>
      </c>
      <c r="B186" s="9">
        <f>IF(SUM(B187:B193),SUM(B187:B193),"")</f>
        <v>3935</v>
      </c>
      <c r="C186" s="87" t="s">
        <v>176</v>
      </c>
      <c r="D186" s="9">
        <f>IF(SUM(D187:D193),SUM(D187:D193),"")</f>
        <v>535</v>
      </c>
      <c r="E186" s="87" t="s">
        <v>176</v>
      </c>
      <c r="F186" s="9">
        <f>IF(SUM(F187:F193),SUM(F187:F193),"")</f>
        <v>115</v>
      </c>
      <c r="G186" s="87" t="s">
        <v>176</v>
      </c>
      <c r="H186" s="9">
        <f>IF(SUM(H187:H193),SUM(H187:H193),"")</f>
        <v>520</v>
      </c>
      <c r="I186" s="87" t="s">
        <v>176</v>
      </c>
      <c r="J186" s="9">
        <f>IF(SUM(J187:J193),SUM(J187:J193),"")</f>
        <v>70</v>
      </c>
      <c r="K186" s="133">
        <f>IF(SUM(B186,D186,F186,H186,J186),SUM(B186,D186,F186,H186,J186),"")</f>
        <v>5175</v>
      </c>
    </row>
    <row r="187" spans="1:11" ht="14.25" thickTop="1">
      <c r="A187" s="3" t="s">
        <v>177</v>
      </c>
      <c r="B187" s="27">
        <v>2330</v>
      </c>
      <c r="C187" s="5" t="s">
        <v>177</v>
      </c>
      <c r="D187" s="27">
        <v>450</v>
      </c>
      <c r="E187" s="5" t="s">
        <v>17</v>
      </c>
      <c r="F187" s="27">
        <v>90</v>
      </c>
      <c r="G187" s="5" t="s">
        <v>177</v>
      </c>
      <c r="H187" s="27">
        <v>510</v>
      </c>
      <c r="I187" s="5" t="s">
        <v>17</v>
      </c>
      <c r="J187" s="27">
        <v>50</v>
      </c>
      <c r="K187" s="53"/>
    </row>
    <row r="188" spans="1:11">
      <c r="A188" s="3" t="s">
        <v>178</v>
      </c>
      <c r="B188" s="27">
        <v>425</v>
      </c>
      <c r="C188" s="5" t="s">
        <v>17</v>
      </c>
      <c r="D188" s="27">
        <v>20</v>
      </c>
      <c r="E188" s="5" t="s">
        <v>17</v>
      </c>
      <c r="F188" s="21">
        <v>2</v>
      </c>
      <c r="G188" s="5" t="s">
        <v>17</v>
      </c>
      <c r="H188" s="27">
        <v>3</v>
      </c>
      <c r="I188" s="5" t="s">
        <v>17</v>
      </c>
      <c r="J188" s="27">
        <v>5</v>
      </c>
      <c r="K188" s="53"/>
    </row>
    <row r="189" spans="1:11">
      <c r="A189" s="3" t="s">
        <v>179</v>
      </c>
      <c r="B189" s="27">
        <v>230</v>
      </c>
      <c r="C189" s="5" t="s">
        <v>17</v>
      </c>
      <c r="D189" s="27">
        <v>20</v>
      </c>
      <c r="E189" s="5" t="s">
        <v>17</v>
      </c>
      <c r="F189" s="21">
        <v>5</v>
      </c>
      <c r="G189" s="5" t="s">
        <v>17</v>
      </c>
      <c r="H189" s="27">
        <v>3</v>
      </c>
      <c r="I189" s="5"/>
      <c r="J189" s="27"/>
      <c r="K189" s="53"/>
    </row>
    <row r="190" spans="1:11">
      <c r="A190" s="3" t="s">
        <v>180</v>
      </c>
      <c r="B190" s="27">
        <v>370</v>
      </c>
      <c r="C190" s="5" t="s">
        <v>17</v>
      </c>
      <c r="D190" s="27">
        <v>15</v>
      </c>
      <c r="E190" s="5" t="s">
        <v>17</v>
      </c>
      <c r="F190" s="21">
        <v>6</v>
      </c>
      <c r="G190" s="5"/>
      <c r="H190" s="27"/>
      <c r="I190" s="5" t="s">
        <v>17</v>
      </c>
      <c r="J190" s="27">
        <v>5</v>
      </c>
      <c r="K190" s="53"/>
    </row>
    <row r="191" spans="1:11">
      <c r="A191" s="3" t="s">
        <v>181</v>
      </c>
      <c r="B191" s="27">
        <v>260</v>
      </c>
      <c r="C191" s="5" t="s">
        <v>17</v>
      </c>
      <c r="D191" s="27">
        <v>15</v>
      </c>
      <c r="E191" s="5" t="s">
        <v>17</v>
      </c>
      <c r="F191" s="21">
        <v>3</v>
      </c>
      <c r="G191" s="5" t="s">
        <v>17</v>
      </c>
      <c r="H191" s="27">
        <v>2</v>
      </c>
      <c r="I191" s="5" t="s">
        <v>17</v>
      </c>
      <c r="J191" s="27">
        <v>5</v>
      </c>
      <c r="K191" s="53"/>
    </row>
    <row r="192" spans="1:11">
      <c r="A192" s="3" t="s">
        <v>182</v>
      </c>
      <c r="B192" s="27">
        <v>320</v>
      </c>
      <c r="C192" s="5" t="s">
        <v>17</v>
      </c>
      <c r="D192" s="27">
        <v>15</v>
      </c>
      <c r="E192" s="5" t="s">
        <v>17</v>
      </c>
      <c r="F192" s="21">
        <v>9</v>
      </c>
      <c r="G192" s="5" t="s">
        <v>17</v>
      </c>
      <c r="H192" s="27">
        <v>2</v>
      </c>
      <c r="I192" s="5" t="s">
        <v>17</v>
      </c>
      <c r="J192" s="27">
        <v>5</v>
      </c>
      <c r="K192" s="53"/>
    </row>
    <row r="193" spans="1:11" ht="14.25" thickBot="1">
      <c r="A193" s="54"/>
      <c r="B193" s="24"/>
      <c r="C193" s="5"/>
      <c r="D193" s="24"/>
      <c r="E193" s="5"/>
      <c r="F193" s="68"/>
      <c r="G193" s="5"/>
      <c r="H193" s="24"/>
      <c r="I193" s="20"/>
      <c r="J193" s="24"/>
      <c r="K193" s="55"/>
    </row>
    <row r="194" spans="1:11" ht="14.25" thickBot="1">
      <c r="A194" s="40"/>
      <c r="B194" s="71"/>
      <c r="C194" s="117"/>
      <c r="D194" s="71"/>
      <c r="E194" s="117"/>
      <c r="F194" s="71"/>
      <c r="G194" s="117"/>
      <c r="H194" s="71"/>
      <c r="I194" s="117"/>
      <c r="J194" s="71"/>
      <c r="K194" s="41"/>
    </row>
    <row r="195" spans="1:11" ht="15" thickTop="1" thickBot="1">
      <c r="A195" s="6" t="s">
        <v>183</v>
      </c>
      <c r="B195" s="2">
        <f>IF(SUM(B196:B200),SUM(B196:B200),"")</f>
        <v>4155</v>
      </c>
      <c r="C195" s="74" t="s">
        <v>183</v>
      </c>
      <c r="D195" s="2">
        <f>IF(SUM(D196:D200),SUM(D196:D200),"")</f>
        <v>145</v>
      </c>
      <c r="E195" s="74" t="s">
        <v>183</v>
      </c>
      <c r="F195" s="12">
        <f>IF(SUM(F196:F200),SUM(F196:F200),"")</f>
        <v>61</v>
      </c>
      <c r="G195" s="74" t="s">
        <v>184</v>
      </c>
      <c r="H195" s="2">
        <f>IF(SUM(H196:H200),SUM(H196:H200),"")</f>
        <v>459</v>
      </c>
      <c r="I195" s="74" t="s">
        <v>183</v>
      </c>
      <c r="J195" s="2">
        <f>IF(SUM(J196:J200),SUM(J196:J200),"")</f>
        <v>60</v>
      </c>
      <c r="K195" s="45">
        <f>IF(SUM(B195,D195,F195,H195,J195),SUM(B195,D195,F195,H195,J195),"")</f>
        <v>4880</v>
      </c>
    </row>
    <row r="196" spans="1:11" ht="14.25" thickTop="1">
      <c r="A196" s="59" t="s">
        <v>185</v>
      </c>
      <c r="B196" s="16">
        <v>2615</v>
      </c>
      <c r="C196" s="5" t="s">
        <v>17</v>
      </c>
      <c r="D196" s="16">
        <v>95</v>
      </c>
      <c r="E196" s="5" t="s">
        <v>17</v>
      </c>
      <c r="F196" s="60">
        <v>44</v>
      </c>
      <c r="G196" s="63" t="s">
        <v>185</v>
      </c>
      <c r="H196" s="16">
        <v>440</v>
      </c>
      <c r="I196" s="5" t="s">
        <v>17</v>
      </c>
      <c r="J196" s="16">
        <v>40</v>
      </c>
      <c r="K196" s="65"/>
    </row>
    <row r="197" spans="1:11">
      <c r="A197" s="3"/>
      <c r="B197" s="27"/>
      <c r="C197" s="5"/>
      <c r="D197" s="27"/>
      <c r="E197" s="5"/>
      <c r="F197" s="21"/>
      <c r="G197" s="5"/>
      <c r="H197" s="27"/>
      <c r="I197" s="5"/>
      <c r="J197" s="27"/>
      <c r="K197" s="53"/>
    </row>
    <row r="198" spans="1:11">
      <c r="A198" s="3" t="s">
        <v>186</v>
      </c>
      <c r="B198" s="27">
        <v>930</v>
      </c>
      <c r="C198" s="5" t="s">
        <v>17</v>
      </c>
      <c r="D198" s="27">
        <v>25</v>
      </c>
      <c r="E198" s="5" t="s">
        <v>17</v>
      </c>
      <c r="F198" s="21">
        <v>11</v>
      </c>
      <c r="G198" s="5" t="s">
        <v>17</v>
      </c>
      <c r="H198" s="27">
        <v>19</v>
      </c>
      <c r="I198" s="5" t="s">
        <v>17</v>
      </c>
      <c r="J198" s="27">
        <v>10</v>
      </c>
      <c r="K198" s="53"/>
    </row>
    <row r="199" spans="1:11">
      <c r="A199" s="3"/>
      <c r="B199" s="27"/>
      <c r="C199" s="5"/>
      <c r="D199" s="27"/>
      <c r="E199" s="5"/>
      <c r="F199" s="21"/>
      <c r="G199" s="5"/>
      <c r="H199" s="27"/>
      <c r="I199" s="5"/>
      <c r="J199" s="27"/>
      <c r="K199" s="53"/>
    </row>
    <row r="200" spans="1:11" ht="14.25" thickBot="1">
      <c r="A200" s="54" t="s">
        <v>187</v>
      </c>
      <c r="B200" s="24">
        <v>610</v>
      </c>
      <c r="C200" s="20" t="s">
        <v>17</v>
      </c>
      <c r="D200" s="24">
        <v>25</v>
      </c>
      <c r="E200" s="20" t="s">
        <v>17</v>
      </c>
      <c r="F200" s="68">
        <v>6</v>
      </c>
      <c r="G200" s="20"/>
      <c r="H200" s="24"/>
      <c r="I200" s="20" t="s">
        <v>17</v>
      </c>
      <c r="J200" s="24">
        <v>10</v>
      </c>
      <c r="K200" s="55"/>
    </row>
    <row r="202" spans="1:11">
      <c r="A202" s="22"/>
      <c r="B202" s="22" t="s">
        <v>200</v>
      </c>
    </row>
    <row r="203" spans="1:11">
      <c r="A203" s="22"/>
      <c r="B203" s="22" t="s">
        <v>199</v>
      </c>
    </row>
    <row r="204" spans="1:11">
      <c r="A204" s="22"/>
      <c r="B204" s="22" t="s">
        <v>209</v>
      </c>
    </row>
    <row r="205" spans="1:11">
      <c r="A205" s="22"/>
      <c r="B205" s="22" t="s">
        <v>208</v>
      </c>
    </row>
    <row r="269" spans="1:11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</row>
    <row r="270" spans="1:11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</row>
    <row r="271" spans="1:11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</row>
    <row r="272" spans="1:11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</row>
    <row r="273" spans="1:11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</row>
    <row r="274" spans="1:1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</row>
    <row r="275" spans="1:11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</row>
    <row r="276" spans="1:11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</row>
    <row r="277" spans="1:11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</row>
    <row r="278" spans="1:11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</row>
    <row r="279" spans="1:11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</row>
    <row r="280" spans="1:11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</row>
    <row r="281" spans="1:11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</row>
    <row r="282" spans="1:11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</row>
    <row r="283" spans="1:11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</row>
    <row r="284" spans="1:11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</row>
    <row r="285" spans="1:11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</row>
    <row r="286" spans="1:11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</row>
    <row r="287" spans="1:11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</row>
    <row r="288" spans="1:11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</row>
    <row r="289" spans="1:11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</row>
    <row r="290" spans="1:11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</row>
    <row r="291" spans="1:11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</row>
    <row r="292" spans="1:11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</row>
    <row r="293" spans="1:11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</row>
    <row r="294" spans="1:11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</row>
    <row r="295" spans="1:11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</row>
    <row r="296" spans="1:11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</row>
    <row r="297" spans="1:11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</row>
    <row r="298" spans="1:11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</row>
    <row r="299" spans="1:11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</row>
    <row r="300" spans="1:11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</row>
    <row r="301" spans="1:1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</row>
    <row r="302" spans="1:11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</row>
    <row r="303" spans="1:11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</row>
    <row r="304" spans="1:11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</row>
    <row r="305" spans="1:11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</row>
    <row r="306" spans="1:11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</row>
    <row r="307" spans="1:11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</row>
    <row r="308" spans="1:11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</row>
    <row r="309" spans="1:11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</row>
    <row r="310" spans="1:11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</row>
    <row r="311" spans="1:11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</row>
    <row r="312" spans="1:11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</row>
    <row r="313" spans="1:11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</row>
    <row r="314" spans="1:11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</row>
    <row r="315" spans="1:11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</row>
    <row r="316" spans="1:11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</row>
    <row r="317" spans="1:11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</row>
    <row r="318" spans="1:11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</row>
    <row r="319" spans="1:11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</row>
    <row r="320" spans="1:11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</row>
    <row r="321" spans="1:11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</row>
    <row r="322" spans="1:11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</row>
    <row r="323" spans="1:11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</row>
    <row r="324" spans="1:11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</row>
    <row r="325" spans="1:11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</row>
    <row r="326" spans="1:11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</row>
    <row r="327" spans="1:11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</row>
    <row r="328" spans="1:11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</row>
    <row r="329" spans="1:11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</row>
    <row r="330" spans="1:11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</row>
    <row r="331" spans="1:11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</row>
    <row r="332" spans="1:11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</row>
    <row r="333" spans="1:11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</row>
    <row r="334" spans="1:11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</row>
    <row r="335" spans="1:11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</row>
    <row r="336" spans="1:11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</row>
    <row r="337" spans="1:11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</row>
    <row r="338" spans="1:11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</row>
    <row r="339" spans="1:11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</row>
    <row r="340" spans="1:11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</row>
    <row r="341" spans="1:11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</row>
    <row r="342" spans="1:11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</row>
    <row r="343" spans="1:11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</row>
    <row r="344" spans="1:11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</row>
    <row r="345" spans="1:11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</row>
    <row r="346" spans="1:11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</row>
    <row r="347" spans="1:11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</row>
    <row r="348" spans="1:1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</row>
    <row r="349" spans="1:11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</row>
    <row r="350" spans="1:11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</row>
    <row r="351" spans="1:11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</row>
    <row r="352" spans="1:11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</row>
    <row r="353" spans="1:11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</row>
    <row r="354" spans="1:11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</row>
    <row r="355" spans="1:11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</row>
    <row r="356" spans="1:11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</row>
    <row r="357" spans="1:11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</row>
    <row r="358" spans="1:11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</row>
    <row r="359" spans="1:11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</row>
    <row r="360" spans="1:11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</row>
    <row r="361" spans="1:11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</row>
    <row r="362" spans="1:11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</row>
    <row r="363" spans="1:11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</row>
    <row r="364" spans="1:11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</row>
    <row r="365" spans="1:11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</row>
    <row r="366" spans="1:11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</row>
    <row r="367" spans="1:11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</row>
    <row r="368" spans="1:11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</row>
    <row r="369" spans="1:11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</row>
    <row r="370" spans="1:11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1:11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</row>
    <row r="372" spans="1:11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</row>
    <row r="373" spans="1:11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</row>
    <row r="374" spans="1:11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</row>
    <row r="375" spans="1:1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</row>
    <row r="376" spans="1:11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</row>
    <row r="377" spans="1:11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</row>
    <row r="378" spans="1:11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</row>
    <row r="379" spans="1:11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</row>
    <row r="380" spans="1:11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</row>
    <row r="381" spans="1:11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</row>
    <row r="382" spans="1:11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1:11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</row>
    <row r="384" spans="1:11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</row>
    <row r="385" spans="1:11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</row>
    <row r="386" spans="1:11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</row>
    <row r="387" spans="1:11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</row>
    <row r="388" spans="1:11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</row>
    <row r="389" spans="1:11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</row>
    <row r="390" spans="1:11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</row>
    <row r="391" spans="1:11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</row>
    <row r="392" spans="1:11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</row>
    <row r="393" spans="1:11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</row>
    <row r="394" spans="1:11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</row>
    <row r="395" spans="1:11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</row>
    <row r="396" spans="1:11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</row>
    <row r="397" spans="1:11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</row>
    <row r="398" spans="1:11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</row>
    <row r="399" spans="1:11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</row>
    <row r="400" spans="1:11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</row>
    <row r="401" spans="1:11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</row>
    <row r="402" spans="1:11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</row>
    <row r="403" spans="1:11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</row>
    <row r="404" spans="1:11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</row>
    <row r="405" spans="1:11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</row>
    <row r="406" spans="1:11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</row>
    <row r="407" spans="1:11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</row>
    <row r="408" spans="1:11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</row>
    <row r="409" spans="1:11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</row>
    <row r="410" spans="1:11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</row>
    <row r="411" spans="1:11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</row>
    <row r="412" spans="1:11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</row>
    <row r="413" spans="1:11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</row>
    <row r="414" spans="1:11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</row>
    <row r="415" spans="1:11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</row>
    <row r="416" spans="1:11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</row>
    <row r="417" spans="1:11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</row>
    <row r="418" spans="1:11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</row>
    <row r="419" spans="1:11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</row>
    <row r="420" spans="1:11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</row>
    <row r="421" spans="1:11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</row>
    <row r="422" spans="1:11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</row>
    <row r="423" spans="1:11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</row>
    <row r="424" spans="1:11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</row>
    <row r="425" spans="1:11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</row>
    <row r="426" spans="1:11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</row>
    <row r="427" spans="1:11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</row>
    <row r="428" spans="1:11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</row>
    <row r="429" spans="1:11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</row>
    <row r="430" spans="1:11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</row>
    <row r="431" spans="1:11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</row>
    <row r="432" spans="1:11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</row>
    <row r="433" spans="1:11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</row>
    <row r="434" spans="1:11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</row>
    <row r="435" spans="1:11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</row>
    <row r="436" spans="1:11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</row>
    <row r="437" spans="1:11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</row>
    <row r="438" spans="1:11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</row>
    <row r="439" spans="1:11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</row>
    <row r="440" spans="1:11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</row>
    <row r="441" spans="1:11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</row>
    <row r="442" spans="1:11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</row>
    <row r="443" spans="1:11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</row>
    <row r="444" spans="1:11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</row>
    <row r="445" spans="1:11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</row>
    <row r="446" spans="1:11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</row>
    <row r="447" spans="1:11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</row>
    <row r="448" spans="1:11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</row>
    <row r="449" spans="1:11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</row>
    <row r="450" spans="1:11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</row>
    <row r="451" spans="1:11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</row>
    <row r="452" spans="1:11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</row>
    <row r="453" spans="1:11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</row>
    <row r="454" spans="1:11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</row>
    <row r="455" spans="1:11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</row>
    <row r="456" spans="1:11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</row>
    <row r="457" spans="1:11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</row>
    <row r="458" spans="1:11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</row>
    <row r="459" spans="1:11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</row>
    <row r="460" spans="1:11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</row>
    <row r="461" spans="1:11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</row>
    <row r="462" spans="1:11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</row>
    <row r="463" spans="1:11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</row>
    <row r="464" spans="1:11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</row>
    <row r="465" spans="1:11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</row>
    <row r="466" spans="1:11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</row>
    <row r="467" spans="1:11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</row>
    <row r="468" spans="1:11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</row>
    <row r="469" spans="1:11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</row>
    <row r="470" spans="1:11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</row>
    <row r="471" spans="1:11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</row>
    <row r="472" spans="1:11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</row>
    <row r="473" spans="1:11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</row>
    <row r="474" spans="1:11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</row>
    <row r="475" spans="1:11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</row>
    <row r="476" spans="1:11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</row>
    <row r="477" spans="1:11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</row>
    <row r="478" spans="1:11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</row>
    <row r="479" spans="1:11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</row>
    <row r="480" spans="1:11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</row>
    <row r="481" spans="1:11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</row>
    <row r="482" spans="1:11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</row>
    <row r="483" spans="1:11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</row>
    <row r="484" spans="1:11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</row>
    <row r="485" spans="1:11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</row>
    <row r="486" spans="1:11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</row>
    <row r="487" spans="1:11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</row>
    <row r="488" spans="1:11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</row>
    <row r="489" spans="1:11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</row>
    <row r="490" spans="1:11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</row>
    <row r="491" spans="1:11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</row>
    <row r="492" spans="1:11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</row>
    <row r="493" spans="1:11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</row>
    <row r="494" spans="1:11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</row>
    <row r="495" spans="1:11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</row>
    <row r="496" spans="1:11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</row>
    <row r="497" spans="1:11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</row>
    <row r="498" spans="1:11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</row>
    <row r="499" spans="1:11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</row>
    <row r="500" spans="1:11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</row>
    <row r="501" spans="1:11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</row>
    <row r="502" spans="1:11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</row>
    <row r="503" spans="1:11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</row>
    <row r="504" spans="1:11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</row>
    <row r="505" spans="1:11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</row>
    <row r="506" spans="1:11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</row>
    <row r="507" spans="1:11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</row>
    <row r="508" spans="1:11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</row>
    <row r="509" spans="1:11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</row>
    <row r="510" spans="1:11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</row>
    <row r="511" spans="1:11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</row>
    <row r="512" spans="1:11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</row>
    <row r="513" spans="1:11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</row>
    <row r="514" spans="1:11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</row>
    <row r="515" spans="1:11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</row>
    <row r="516" spans="1:11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</row>
    <row r="517" spans="1:11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</row>
    <row r="518" spans="1:11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</row>
    <row r="519" spans="1:11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</row>
    <row r="520" spans="1:11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</row>
    <row r="521" spans="1:11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</row>
    <row r="522" spans="1:11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</row>
    <row r="523" spans="1:11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</row>
    <row r="524" spans="1:11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</row>
    <row r="525" spans="1:11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</row>
    <row r="526" spans="1:11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</row>
    <row r="527" spans="1:11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</row>
    <row r="528" spans="1:11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</row>
    <row r="529" spans="1:11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</row>
    <row r="530" spans="1:11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</row>
    <row r="531" spans="1:11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</row>
    <row r="532" spans="1:11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</row>
    <row r="533" spans="1:11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</row>
    <row r="534" spans="1:11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</row>
    <row r="535" spans="1:11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</row>
    <row r="536" spans="1:11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</row>
    <row r="537" spans="1:11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</row>
    <row r="538" spans="1:11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</row>
    <row r="539" spans="1:11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</row>
    <row r="540" spans="1:11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</row>
    <row r="541" spans="1:11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</row>
    <row r="542" spans="1:11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</row>
    <row r="543" spans="1:11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</row>
    <row r="544" spans="1:11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</row>
    <row r="545" spans="1:11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</row>
    <row r="546" spans="1:11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</row>
    <row r="547" spans="1:11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</row>
    <row r="548" spans="1:11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</row>
    <row r="549" spans="1:11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</row>
    <row r="550" spans="1:11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</row>
    <row r="551" spans="1:11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</row>
    <row r="552" spans="1:11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</row>
    <row r="553" spans="1:11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</row>
    <row r="554" spans="1:11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</row>
    <row r="555" spans="1:11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</row>
    <row r="556" spans="1:11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</row>
    <row r="557" spans="1:11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</row>
    <row r="558" spans="1:11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</row>
    <row r="559" spans="1:11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</row>
    <row r="560" spans="1:11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</row>
    <row r="561" spans="1:11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</row>
    <row r="562" spans="1:11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</row>
    <row r="563" spans="1:11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</row>
    <row r="564" spans="1:11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</row>
    <row r="565" spans="1:11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</row>
    <row r="566" spans="1:11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</row>
    <row r="567" spans="1:11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</row>
    <row r="568" spans="1:11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</row>
    <row r="569" spans="1:11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</row>
    <row r="570" spans="1:11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</row>
    <row r="571" spans="1:11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</row>
    <row r="572" spans="1:11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</row>
    <row r="573" spans="1:11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</row>
    <row r="574" spans="1:11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</row>
    <row r="575" spans="1:11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</row>
    <row r="576" spans="1:11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</row>
    <row r="577" spans="1:11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</row>
    <row r="578" spans="1:11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</row>
    <row r="579" spans="1:11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</row>
    <row r="580" spans="1:11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</row>
    <row r="581" spans="1:11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</row>
    <row r="582" spans="1:11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</row>
    <row r="583" spans="1:11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</row>
    <row r="584" spans="1:11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</row>
    <row r="585" spans="1:11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</row>
    <row r="586" spans="1:11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</row>
    <row r="587" spans="1:11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</row>
    <row r="588" spans="1:11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</row>
    <row r="589" spans="1:11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</row>
    <row r="590" spans="1:11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</row>
    <row r="591" spans="1:11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</row>
    <row r="592" spans="1:11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</row>
    <row r="593" spans="1:11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</row>
    <row r="594" spans="1:11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</row>
    <row r="595" spans="1:11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</row>
    <row r="596" spans="1:11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</row>
    <row r="597" spans="1:11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</row>
    <row r="598" spans="1:11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</row>
    <row r="599" spans="1:11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</row>
    <row r="600" spans="1:11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</row>
    <row r="601" spans="1:11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</row>
    <row r="602" spans="1:11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</row>
    <row r="603" spans="1:11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</row>
    <row r="604" spans="1:11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</row>
    <row r="605" spans="1:11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</row>
    <row r="606" spans="1:11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</row>
    <row r="607" spans="1:11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</row>
    <row r="608" spans="1:11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</row>
    <row r="609" spans="1:11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</row>
    <row r="610" spans="1:11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</row>
    <row r="611" spans="1:11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</row>
    <row r="612" spans="1:11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</row>
    <row r="613" spans="1:11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</row>
    <row r="614" spans="1:11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</row>
    <row r="615" spans="1:11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</row>
    <row r="616" spans="1:11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</row>
    <row r="617" spans="1:11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</row>
    <row r="618" spans="1:11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</row>
    <row r="619" spans="1:11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</row>
    <row r="620" spans="1:11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</row>
    <row r="621" spans="1:11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</row>
    <row r="622" spans="1:11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</row>
    <row r="623" spans="1:11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</row>
    <row r="624" spans="1:11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</row>
    <row r="625" spans="1:11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</row>
    <row r="626" spans="1:11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</row>
    <row r="627" spans="1:11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</row>
    <row r="628" spans="1:11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</row>
    <row r="629" spans="1:11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</row>
    <row r="630" spans="1:11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</row>
    <row r="631" spans="1:11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</row>
    <row r="632" spans="1:11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</row>
    <row r="633" spans="1:11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</row>
    <row r="634" spans="1:11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</row>
    <row r="635" spans="1:11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</row>
    <row r="636" spans="1:11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</row>
    <row r="637" spans="1:11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</row>
    <row r="638" spans="1:11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</row>
    <row r="639" spans="1:11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</row>
    <row r="640" spans="1:11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</row>
    <row r="641" spans="1:11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</row>
    <row r="642" spans="1:11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</row>
    <row r="643" spans="1:11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</row>
    <row r="644" spans="1:11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</row>
    <row r="645" spans="1:11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</row>
    <row r="646" spans="1:11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</row>
    <row r="647" spans="1:11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</row>
    <row r="648" spans="1:11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</row>
    <row r="649" spans="1:11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</row>
    <row r="650" spans="1:11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</row>
    <row r="651" spans="1:11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</row>
    <row r="652" spans="1:11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</row>
    <row r="653" spans="1:11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</row>
    <row r="654" spans="1:11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</row>
    <row r="655" spans="1:11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</row>
    <row r="656" spans="1:11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</row>
    <row r="657" spans="1:11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</row>
    <row r="658" spans="1:11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</row>
    <row r="659" spans="1:11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</row>
    <row r="660" spans="1:11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</row>
    <row r="661" spans="1:11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</row>
    <row r="662" spans="1:11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</row>
    <row r="663" spans="1:11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</row>
    <row r="664" spans="1:11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</row>
    <row r="665" spans="1:11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</row>
    <row r="666" spans="1:11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</row>
    <row r="667" spans="1:11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</row>
    <row r="668" spans="1:11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</row>
    <row r="669" spans="1:11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</row>
    <row r="670" spans="1:11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</row>
    <row r="671" spans="1:11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</row>
    <row r="672" spans="1:11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</row>
    <row r="673" spans="1:11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</row>
    <row r="674" spans="1:11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</row>
    <row r="675" spans="1:11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</row>
    <row r="676" spans="1:11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</row>
    <row r="677" spans="1:11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</row>
    <row r="678" spans="1:11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</row>
    <row r="679" spans="1:11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</row>
    <row r="680" spans="1:11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</row>
    <row r="681" spans="1:11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</row>
    <row r="682" spans="1:11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</row>
    <row r="683" spans="1:11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</row>
    <row r="684" spans="1:11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</row>
    <row r="685" spans="1:11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</row>
    <row r="686" spans="1:11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</row>
    <row r="687" spans="1:11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</row>
    <row r="688" spans="1:11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</row>
    <row r="689" spans="1:11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</row>
    <row r="690" spans="1:11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</row>
    <row r="691" spans="1:11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</row>
    <row r="692" spans="1:11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</row>
    <row r="693" spans="1:11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</row>
    <row r="694" spans="1:11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</row>
    <row r="695" spans="1:11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</row>
    <row r="696" spans="1:11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</row>
    <row r="697" spans="1:11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</row>
    <row r="698" spans="1:11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</row>
    <row r="699" spans="1:11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</row>
    <row r="700" spans="1:11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</row>
    <row r="701" spans="1:11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</row>
    <row r="702" spans="1:11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</row>
    <row r="703" spans="1:11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</row>
    <row r="704" spans="1:11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</row>
    <row r="705" spans="1:11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</row>
    <row r="706" spans="1:11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</row>
    <row r="707" spans="1:11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</row>
    <row r="708" spans="1:11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</row>
    <row r="709" spans="1:11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</row>
    <row r="710" spans="1:11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</row>
    <row r="711" spans="1:11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</row>
    <row r="712" spans="1:11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</row>
    <row r="713" spans="1:11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</row>
    <row r="714" spans="1:11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</row>
    <row r="715" spans="1:11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</row>
    <row r="716" spans="1:11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</row>
    <row r="717" spans="1:11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</row>
    <row r="718" spans="1:11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</row>
    <row r="719" spans="1:11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</row>
    <row r="720" spans="1:11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</row>
    <row r="721" spans="1:11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</row>
    <row r="722" spans="1:11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</row>
    <row r="723" spans="1:11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</row>
    <row r="724" spans="1:11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</row>
    <row r="725" spans="1:11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</row>
    <row r="726" spans="1:11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</row>
    <row r="727" spans="1:11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</row>
    <row r="728" spans="1:11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</row>
    <row r="729" spans="1:11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</row>
    <row r="730" spans="1:11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</row>
    <row r="731" spans="1:11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</row>
    <row r="732" spans="1:11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</row>
    <row r="733" spans="1:11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</row>
    <row r="734" spans="1:11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</row>
    <row r="735" spans="1:11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</row>
    <row r="736" spans="1:11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</row>
    <row r="737" spans="1:11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</row>
    <row r="738" spans="1:11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</row>
    <row r="739" spans="1:11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</row>
    <row r="740" spans="1:11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</row>
    <row r="741" spans="1:11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</row>
    <row r="742" spans="1:11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</row>
    <row r="743" spans="1:11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</row>
    <row r="744" spans="1:11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</row>
    <row r="745" spans="1:11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</row>
    <row r="746" spans="1:11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</row>
    <row r="747" spans="1:11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</row>
    <row r="748" spans="1:11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</row>
    <row r="749" spans="1:11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</row>
    <row r="750" spans="1:11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</row>
    <row r="751" spans="1:11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</row>
    <row r="752" spans="1:11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</row>
    <row r="753" spans="1:11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</row>
    <row r="754" spans="1:11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</row>
    <row r="755" spans="1:11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</row>
    <row r="756" spans="1:11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</row>
    <row r="757" spans="1:11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</row>
    <row r="758" spans="1:11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</row>
    <row r="759" spans="1:11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</row>
    <row r="760" spans="1:11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</row>
    <row r="761" spans="1:11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</row>
    <row r="762" spans="1:11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</row>
    <row r="763" spans="1:11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</row>
    <row r="764" spans="1:11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</row>
    <row r="765" spans="1:11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</row>
    <row r="766" spans="1:11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</row>
    <row r="767" spans="1:11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</row>
    <row r="768" spans="1:11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</row>
    <row r="769" spans="1:11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</row>
    <row r="770" spans="1:11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</row>
    <row r="771" spans="1:11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</row>
    <row r="772" spans="1:11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</row>
    <row r="773" spans="1:11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</row>
    <row r="774" spans="1:11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</row>
    <row r="775" spans="1:11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</row>
    <row r="776" spans="1:11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</row>
    <row r="777" spans="1:11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</row>
    <row r="778" spans="1:11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</row>
    <row r="779" spans="1:11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</row>
    <row r="780" spans="1:11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</row>
    <row r="781" spans="1:11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</row>
    <row r="782" spans="1:11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</row>
    <row r="783" spans="1:11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</row>
    <row r="784" spans="1:11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</row>
    <row r="785" spans="1:11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</row>
    <row r="786" spans="1:11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</row>
    <row r="787" spans="1:11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</row>
    <row r="788" spans="1:11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</row>
    <row r="789" spans="1:11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</row>
    <row r="790" spans="1:11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</row>
    <row r="791" spans="1:11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</row>
    <row r="792" spans="1:11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</row>
    <row r="793" spans="1:11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</row>
    <row r="794" spans="1:11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</row>
    <row r="795" spans="1:11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</row>
    <row r="796" spans="1:11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</row>
    <row r="797" spans="1:11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</row>
    <row r="798" spans="1:11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</row>
    <row r="799" spans="1:11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</row>
    <row r="800" spans="1:11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</row>
    <row r="801" spans="1:11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</row>
    <row r="802" spans="1:11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</row>
    <row r="803" spans="1:11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</row>
    <row r="804" spans="1:11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</row>
    <row r="805" spans="1:11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</row>
    <row r="806" spans="1:11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</row>
    <row r="807" spans="1:11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</row>
    <row r="808" spans="1:11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</row>
    <row r="809" spans="1:11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</row>
    <row r="810" spans="1:11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</row>
    <row r="811" spans="1:11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</row>
    <row r="812" spans="1:11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</row>
    <row r="813" spans="1:11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</row>
  </sheetData>
  <mergeCells count="21">
    <mergeCell ref="A1:K1"/>
    <mergeCell ref="E2:G2"/>
    <mergeCell ref="A4:B4"/>
    <mergeCell ref="C4:D4"/>
    <mergeCell ref="E4:F4"/>
    <mergeCell ref="G4:H4"/>
    <mergeCell ref="I4:J4"/>
    <mergeCell ref="A81:K81"/>
    <mergeCell ref="A82:K82"/>
    <mergeCell ref="A84:B84"/>
    <mergeCell ref="C84:D84"/>
    <mergeCell ref="E84:F84"/>
    <mergeCell ref="G84:H84"/>
    <mergeCell ref="I84:J84"/>
    <mergeCell ref="A159:K159"/>
    <mergeCell ref="A160:K160"/>
    <mergeCell ref="A162:B162"/>
    <mergeCell ref="C162:D162"/>
    <mergeCell ref="E162:F162"/>
    <mergeCell ref="G162:H162"/>
    <mergeCell ref="I162:J162"/>
  </mergeCells>
  <phoneticPr fontId="3"/>
  <printOptions horizontalCentered="1"/>
  <pageMargins left="0.59055118110236227" right="0.39370078740157483" top="0.39370078740157483" bottom="0.19685039370078741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14"/>
  <sheetViews>
    <sheetView zoomScaleNormal="100" workbookViewId="0">
      <selection activeCell="O167" sqref="O167"/>
    </sheetView>
  </sheetViews>
  <sheetFormatPr defaultRowHeight="13.5"/>
  <cols>
    <col min="1" max="1" width="8.5" style="14" customWidth="1"/>
    <col min="2" max="2" width="8.875" style="22" customWidth="1"/>
    <col min="3" max="3" width="8.625" style="14" customWidth="1"/>
    <col min="4" max="4" width="7.75" style="22" customWidth="1"/>
    <col min="5" max="5" width="9" style="14" customWidth="1"/>
    <col min="6" max="6" width="7.75" style="22" customWidth="1"/>
    <col min="7" max="7" width="8.5" style="14" customWidth="1"/>
    <col min="8" max="8" width="7.75" style="22" customWidth="1"/>
    <col min="9" max="9" width="8.5" style="14" customWidth="1"/>
    <col min="10" max="10" width="7.75" style="22" customWidth="1"/>
    <col min="11" max="11" width="9.625" style="14" customWidth="1"/>
    <col min="12" max="12" width="7.75" style="22" customWidth="1"/>
    <col min="13" max="13" width="9.25" style="14" customWidth="1"/>
    <col min="14" max="16384" width="9" style="14"/>
  </cols>
  <sheetData>
    <row r="1" spans="1:13" ht="17.2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>
      <c r="G2" s="29" t="s">
        <v>206</v>
      </c>
      <c r="M2" s="30" t="s">
        <v>1</v>
      </c>
    </row>
    <row r="3" spans="1:13" ht="14.25" thickBot="1">
      <c r="M3" s="30" t="s">
        <v>2</v>
      </c>
    </row>
    <row r="4" spans="1:13" ht="14.25" thickBot="1">
      <c r="A4" s="169" t="s">
        <v>3</v>
      </c>
      <c r="B4" s="170"/>
      <c r="C4" s="169" t="s">
        <v>4</v>
      </c>
      <c r="D4" s="170"/>
      <c r="E4" s="169" t="s">
        <v>5</v>
      </c>
      <c r="F4" s="170"/>
      <c r="G4" s="169" t="s">
        <v>6</v>
      </c>
      <c r="H4" s="170"/>
      <c r="I4" s="169" t="s">
        <v>7</v>
      </c>
      <c r="J4" s="170"/>
      <c r="K4" s="169" t="s">
        <v>8</v>
      </c>
      <c r="L4" s="170"/>
      <c r="M4" s="13" t="s">
        <v>9</v>
      </c>
    </row>
    <row r="5" spans="1:13" ht="15" thickTop="1" thickBot="1">
      <c r="A5" s="31" t="s">
        <v>10</v>
      </c>
      <c r="B5" s="32" t="s">
        <v>11</v>
      </c>
      <c r="C5" s="31" t="s">
        <v>10</v>
      </c>
      <c r="D5" s="32" t="s">
        <v>11</v>
      </c>
      <c r="E5" s="31" t="s">
        <v>10</v>
      </c>
      <c r="F5" s="32" t="s">
        <v>11</v>
      </c>
      <c r="G5" s="31" t="s">
        <v>10</v>
      </c>
      <c r="H5" s="32" t="s">
        <v>11</v>
      </c>
      <c r="I5" s="31" t="s">
        <v>10</v>
      </c>
      <c r="J5" s="32" t="s">
        <v>11</v>
      </c>
      <c r="K5" s="31" t="s">
        <v>10</v>
      </c>
      <c r="L5" s="32" t="s">
        <v>11</v>
      </c>
      <c r="M5" s="33"/>
    </row>
    <row r="6" spans="1:13" ht="15" thickTop="1" thickBot="1">
      <c r="A6" s="34" t="s">
        <v>12</v>
      </c>
      <c r="B6" s="35">
        <f>IF(SUM(B7:B8),SUM(B7:B8),"")</f>
        <v>214520</v>
      </c>
      <c r="C6" s="34" t="s">
        <v>12</v>
      </c>
      <c r="D6" s="35">
        <f>IF(SUM(D7:D8),SUM(D7:D8),"")</f>
        <v>33570</v>
      </c>
      <c r="E6" s="34" t="s">
        <v>12</v>
      </c>
      <c r="F6" s="35">
        <f>IF(SUM(F7:F8),SUM(F7:F8),"")</f>
        <v>24900</v>
      </c>
      <c r="G6" s="34" t="s">
        <v>12</v>
      </c>
      <c r="H6" s="35">
        <f>IF(SUM(H7:H8),SUM(H7:H8),"")</f>
        <v>28714</v>
      </c>
      <c r="I6" s="34" t="s">
        <v>12</v>
      </c>
      <c r="J6" s="35">
        <f>IF(SUM(J7:J8),SUM(J7:J8),"")</f>
        <v>1250</v>
      </c>
      <c r="K6" s="34" t="s">
        <v>12</v>
      </c>
      <c r="L6" s="35">
        <f>IF(SUM(L7:L8),SUM(L7:L8),"")</f>
        <v>9070</v>
      </c>
      <c r="M6" s="36">
        <f>IF(SUM(B6,D6,F6,H6,J6,L6),SUM(B6,D6,F6,H6,J6,L6),"")</f>
        <v>312024</v>
      </c>
    </row>
    <row r="7" spans="1:13" ht="14.25" thickBot="1">
      <c r="A7" s="37" t="s">
        <v>13</v>
      </c>
      <c r="B7" s="38">
        <f>IF(SUM(B10,B57,B86,B102,B113,B123,B132,B139,B144),SUM(B10,B57,B86,B102,B113,B123,B132,B139,B144),"")</f>
        <v>176335</v>
      </c>
      <c r="C7" s="37" t="s">
        <v>13</v>
      </c>
      <c r="D7" s="38">
        <f>IF(SUM(D10,D57,D86,D102,D113,D123,D132,D139,D144),SUM(D10,D57,D86,D102,D113,D123,D132,D139,D144),"")</f>
        <v>30800</v>
      </c>
      <c r="E7" s="37" t="s">
        <v>13</v>
      </c>
      <c r="F7" s="38">
        <f>IF(SUM(F10,F57,F86,F102,F113,F123,F132,F139,F144),SUM(F10,F57,F86,F102,F113,F123,F132,F139,F144),"")</f>
        <v>23860</v>
      </c>
      <c r="G7" s="37" t="s">
        <v>13</v>
      </c>
      <c r="H7" s="38">
        <f>IF(SUM(H10,H57,H86,H102,H113,H123,H132,H139,H144),SUM(H10,H57,H86,H102,H113,H123,H132,H139,H144),"")</f>
        <v>24522</v>
      </c>
      <c r="I7" s="37" t="s">
        <v>13</v>
      </c>
      <c r="J7" s="38">
        <f>IF(SUM(J10,J57,J86,J102,J113,J123,J132,J139,J144),SUM(J10,J57,J86,J102,J113,J123,J132,J139,J144),"")</f>
        <v>1140</v>
      </c>
      <c r="K7" s="37" t="s">
        <v>13</v>
      </c>
      <c r="L7" s="38">
        <f>IF(SUM(L10,L57,L86,L102,L113,L123,L132,L139,L144),SUM(L10,L57,L86,L102,L113,L123,L132,L139,L144),"")</f>
        <v>8285</v>
      </c>
      <c r="M7" s="39">
        <f>IF(SUM(B7,D7,F7,H7,J7,L7),SUM(B7,D7,F7,H7,J7,L7),"")</f>
        <v>264942</v>
      </c>
    </row>
    <row r="8" spans="1:13" ht="14.25" thickBot="1">
      <c r="A8" s="37" t="s">
        <v>14</v>
      </c>
      <c r="B8" s="38">
        <f>IF(SUM(B165,B170,B173,B177,B187,B196),SUM(B165,B170,B173,B177,B187,B196),"")</f>
        <v>38185</v>
      </c>
      <c r="C8" s="37" t="s">
        <v>14</v>
      </c>
      <c r="D8" s="38">
        <f>IF(SUM(D149,D153,D165,D170,D173,D177,D187,D196),SUM(D149,D153,D165,D170,D173,D177,D187,D196),"")</f>
        <v>2770</v>
      </c>
      <c r="E8" s="37" t="s">
        <v>14</v>
      </c>
      <c r="F8" s="38">
        <f>IF(SUM(F149,F153,F165,F170,F173,F177,F187,F196),SUM(F149,F153,F165,F170,F173,F177,F187,F196),"")</f>
        <v>1040</v>
      </c>
      <c r="G8" s="37" t="s">
        <v>14</v>
      </c>
      <c r="H8" s="38">
        <f>IF(SUM(H149,H153,H165,H170,H173,H177,H187,H196),SUM(H149,H153,H165,H170,H173,H177,H187,H196),"")</f>
        <v>4192</v>
      </c>
      <c r="I8" s="37" t="s">
        <v>14</v>
      </c>
      <c r="J8" s="38">
        <f>IF(SUM(J149,J153,J165,J170,J173,J177,J187,J196),SUM(J149,J153,J165,J170,J173,J177,J187,J196),"")</f>
        <v>110</v>
      </c>
      <c r="K8" s="37" t="s">
        <v>14</v>
      </c>
      <c r="L8" s="38">
        <f>IF(SUM(L149,L153,L165,L170,L173,L177,L187,L196),SUM(L149,L153,L165,L170,L173,L177,L187,L196),"")</f>
        <v>785</v>
      </c>
      <c r="M8" s="39">
        <f>IF(SUM(B8,D8,F8,H8,J8,L8),SUM(B8,D8,F8,H8,J8,L8),"")</f>
        <v>47082</v>
      </c>
    </row>
    <row r="9" spans="1:13" ht="14.25" thickBot="1">
      <c r="A9" s="40"/>
      <c r="B9" s="41"/>
      <c r="C9" s="42"/>
      <c r="D9" s="43"/>
      <c r="E9" s="42"/>
      <c r="F9" s="43"/>
      <c r="G9" s="42"/>
      <c r="H9" s="43"/>
      <c r="I9" s="42"/>
      <c r="J9" s="43"/>
      <c r="K9" s="42"/>
      <c r="L9" s="43"/>
      <c r="M9" s="44"/>
    </row>
    <row r="10" spans="1:13" ht="15" thickTop="1" thickBot="1">
      <c r="A10" s="1" t="s">
        <v>15</v>
      </c>
      <c r="B10" s="2">
        <f>IF(SUM(B42,B55),SUM(B42,B55),"")</f>
        <v>88510</v>
      </c>
      <c r="C10" s="1" t="s">
        <v>15</v>
      </c>
      <c r="D10" s="2">
        <f>IF(SUM(D42,D55),SUM(D42,D55),"")</f>
        <v>13345</v>
      </c>
      <c r="E10" s="1" t="s">
        <v>15</v>
      </c>
      <c r="F10" s="2">
        <f>IF(SUM(F42,F55),SUM(F42,F55),"")</f>
        <v>5515</v>
      </c>
      <c r="G10" s="1" t="s">
        <v>15</v>
      </c>
      <c r="H10" s="2">
        <f>IF(SUM(H42,H55),SUM(H42,H55),"")</f>
        <v>10200</v>
      </c>
      <c r="I10" s="1" t="s">
        <v>15</v>
      </c>
      <c r="J10" s="2">
        <f>IF(SUM(J42,J55),SUM(J42,J55),"")</f>
        <v>550</v>
      </c>
      <c r="K10" s="1" t="s">
        <v>15</v>
      </c>
      <c r="L10" s="2">
        <f>IF(SUM(L42,L55),SUM(L42,L55),"")</f>
        <v>4805</v>
      </c>
      <c r="M10" s="45">
        <f>IF(SUM(B10,D10,F10,H10,J10,L10),SUM(B10,D10,F10,H10,J10,L10),"")</f>
        <v>122925</v>
      </c>
    </row>
    <row r="11" spans="1:13" ht="14.25" thickTop="1">
      <c r="A11" s="7" t="s">
        <v>16</v>
      </c>
      <c r="B11" s="46">
        <v>2230</v>
      </c>
      <c r="C11" s="7" t="s">
        <v>16</v>
      </c>
      <c r="D11" s="46">
        <v>2035</v>
      </c>
      <c r="E11" s="7" t="s">
        <v>16</v>
      </c>
      <c r="F11" s="46">
        <v>380</v>
      </c>
      <c r="G11" s="7"/>
      <c r="H11" s="46"/>
      <c r="I11" s="3" t="s">
        <v>17</v>
      </c>
      <c r="J11" s="46">
        <v>20</v>
      </c>
      <c r="K11" s="7"/>
      <c r="L11" s="46"/>
      <c r="M11" s="47"/>
    </row>
    <row r="12" spans="1:13">
      <c r="A12" s="3" t="s">
        <v>18</v>
      </c>
      <c r="B12" s="27">
        <v>2200</v>
      </c>
      <c r="C12" s="3"/>
      <c r="D12" s="27"/>
      <c r="E12" s="3" t="s">
        <v>19</v>
      </c>
      <c r="F12" s="27"/>
      <c r="G12" s="3"/>
      <c r="H12" s="27"/>
      <c r="I12" s="3" t="s">
        <v>17</v>
      </c>
      <c r="J12" s="27">
        <v>50</v>
      </c>
      <c r="K12" s="3"/>
      <c r="L12" s="27"/>
      <c r="M12" s="48"/>
    </row>
    <row r="13" spans="1:13">
      <c r="A13" s="3"/>
      <c r="B13" s="27"/>
      <c r="C13" s="3"/>
      <c r="D13" s="27"/>
      <c r="E13" s="3"/>
      <c r="F13" s="27"/>
      <c r="G13" s="3"/>
      <c r="H13" s="27"/>
      <c r="I13" s="3"/>
      <c r="J13" s="27"/>
      <c r="K13" s="3"/>
      <c r="L13" s="27"/>
      <c r="M13" s="48"/>
    </row>
    <row r="14" spans="1:13">
      <c r="A14" s="3" t="s">
        <v>20</v>
      </c>
      <c r="B14" s="27">
        <v>2580</v>
      </c>
      <c r="C14" s="3"/>
      <c r="D14" s="27"/>
      <c r="E14" s="3"/>
      <c r="F14" s="27"/>
      <c r="G14" s="3" t="s">
        <v>21</v>
      </c>
      <c r="H14" s="27">
        <v>600</v>
      </c>
      <c r="I14" s="3" t="s">
        <v>17</v>
      </c>
      <c r="J14" s="27">
        <v>30</v>
      </c>
      <c r="K14" s="3"/>
      <c r="L14" s="27"/>
      <c r="M14" s="48"/>
    </row>
    <row r="15" spans="1:13">
      <c r="A15" s="3"/>
      <c r="B15" s="27"/>
      <c r="C15" s="3" t="s">
        <v>19</v>
      </c>
      <c r="D15" s="27"/>
      <c r="E15" s="3"/>
      <c r="F15" s="27"/>
      <c r="G15" s="3"/>
      <c r="H15" s="27"/>
      <c r="I15" s="3"/>
      <c r="J15" s="27"/>
      <c r="K15" s="3"/>
      <c r="L15" s="27"/>
      <c r="M15" s="48"/>
    </row>
    <row r="16" spans="1:13">
      <c r="A16" s="3" t="s">
        <v>22</v>
      </c>
      <c r="B16" s="27">
        <v>2030</v>
      </c>
      <c r="C16" s="3"/>
      <c r="D16" s="27"/>
      <c r="E16" s="3"/>
      <c r="F16" s="27"/>
      <c r="G16" s="3"/>
      <c r="H16" s="27"/>
      <c r="I16" s="3" t="s">
        <v>17</v>
      </c>
      <c r="J16" s="27">
        <v>40</v>
      </c>
      <c r="K16" s="3"/>
      <c r="L16" s="27"/>
      <c r="M16" s="48"/>
    </row>
    <row r="17" spans="1:13">
      <c r="A17" s="49" t="s">
        <v>23</v>
      </c>
      <c r="B17" s="27">
        <v>2830</v>
      </c>
      <c r="C17" s="3" t="s">
        <v>24</v>
      </c>
      <c r="D17" s="27">
        <v>1270</v>
      </c>
      <c r="E17" s="50" t="s">
        <v>190</v>
      </c>
      <c r="F17" s="27">
        <v>950</v>
      </c>
      <c r="G17" s="3" t="s">
        <v>25</v>
      </c>
      <c r="H17" s="27">
        <v>480</v>
      </c>
      <c r="I17" s="3" t="s">
        <v>17</v>
      </c>
      <c r="J17" s="27">
        <v>40</v>
      </c>
      <c r="K17" s="3"/>
      <c r="L17" s="27"/>
      <c r="M17" s="48"/>
    </row>
    <row r="18" spans="1:13">
      <c r="A18" s="3" t="s">
        <v>26</v>
      </c>
      <c r="B18" s="27">
        <v>1780</v>
      </c>
      <c r="C18" s="3"/>
      <c r="D18" s="27"/>
      <c r="E18" s="3"/>
      <c r="F18" s="27"/>
      <c r="G18" s="3" t="s">
        <v>27</v>
      </c>
      <c r="H18" s="27">
        <v>800</v>
      </c>
      <c r="I18" s="3" t="s">
        <v>17</v>
      </c>
      <c r="J18" s="27">
        <v>130</v>
      </c>
      <c r="K18" s="3" t="s">
        <v>27</v>
      </c>
      <c r="L18" s="27">
        <v>2670</v>
      </c>
      <c r="M18" s="48"/>
    </row>
    <row r="19" spans="1:13">
      <c r="A19" s="3" t="s">
        <v>28</v>
      </c>
      <c r="B19" s="27">
        <v>2005</v>
      </c>
      <c r="C19" s="3" t="s">
        <v>29</v>
      </c>
      <c r="D19" s="27">
        <v>1540</v>
      </c>
      <c r="E19" s="3" t="s">
        <v>30</v>
      </c>
      <c r="F19" s="27">
        <v>420</v>
      </c>
      <c r="G19" s="3" t="s">
        <v>31</v>
      </c>
      <c r="H19" s="27">
        <v>500</v>
      </c>
      <c r="I19" s="3" t="s">
        <v>17</v>
      </c>
      <c r="J19" s="27">
        <v>20</v>
      </c>
      <c r="K19" s="3"/>
      <c r="L19" s="27"/>
      <c r="M19" s="48"/>
    </row>
    <row r="20" spans="1:13">
      <c r="A20" s="142" t="s">
        <v>32</v>
      </c>
      <c r="B20" s="148">
        <v>5630</v>
      </c>
      <c r="C20" s="3"/>
      <c r="D20" s="27"/>
      <c r="E20" s="3"/>
      <c r="F20" s="27"/>
      <c r="G20" s="3"/>
      <c r="H20" s="27"/>
      <c r="I20" s="3" t="s">
        <v>17</v>
      </c>
      <c r="J20" s="27">
        <v>20</v>
      </c>
      <c r="K20" s="3" t="s">
        <v>17</v>
      </c>
      <c r="L20" s="27">
        <v>250</v>
      </c>
      <c r="M20" s="48"/>
    </row>
    <row r="21" spans="1:13">
      <c r="A21" s="3" t="s">
        <v>33</v>
      </c>
      <c r="B21" s="27">
        <v>2060</v>
      </c>
      <c r="C21" s="3"/>
      <c r="D21" s="27"/>
      <c r="E21" s="3"/>
      <c r="F21" s="27"/>
      <c r="G21" s="3" t="s">
        <v>34</v>
      </c>
      <c r="H21" s="27">
        <v>830</v>
      </c>
      <c r="I21" s="3" t="s">
        <v>17</v>
      </c>
      <c r="J21" s="27">
        <v>10</v>
      </c>
      <c r="K21" s="3" t="s">
        <v>17</v>
      </c>
      <c r="L21" s="27">
        <v>100</v>
      </c>
      <c r="M21" s="48"/>
    </row>
    <row r="22" spans="1:13">
      <c r="A22" s="3" t="s">
        <v>35</v>
      </c>
      <c r="B22" s="27">
        <v>3055</v>
      </c>
      <c r="C22" s="135" t="s">
        <v>189</v>
      </c>
      <c r="D22" s="27">
        <v>740</v>
      </c>
      <c r="E22" s="3" t="s">
        <v>35</v>
      </c>
      <c r="F22" s="27">
        <v>200</v>
      </c>
      <c r="G22" s="3" t="s">
        <v>36</v>
      </c>
      <c r="H22" s="27">
        <v>950</v>
      </c>
      <c r="I22" s="3" t="s">
        <v>17</v>
      </c>
      <c r="J22" s="27">
        <v>10</v>
      </c>
      <c r="K22" s="3" t="s">
        <v>17</v>
      </c>
      <c r="L22" s="27">
        <v>40</v>
      </c>
      <c r="M22" s="48"/>
    </row>
    <row r="23" spans="1:13">
      <c r="A23" s="3"/>
      <c r="B23" s="27"/>
      <c r="C23" s="50" t="s">
        <v>195</v>
      </c>
      <c r="D23" s="27">
        <v>300</v>
      </c>
      <c r="E23" s="3" t="s">
        <v>27</v>
      </c>
      <c r="F23" s="27">
        <v>450</v>
      </c>
      <c r="G23" s="50" t="s">
        <v>37</v>
      </c>
      <c r="H23" s="27">
        <v>510</v>
      </c>
      <c r="I23" s="3"/>
      <c r="J23" s="27"/>
      <c r="K23" s="3"/>
      <c r="L23" s="27"/>
      <c r="M23" s="48"/>
    </row>
    <row r="24" spans="1:13">
      <c r="A24" s="3" t="s">
        <v>38</v>
      </c>
      <c r="B24" s="27">
        <v>2600</v>
      </c>
      <c r="C24" s="3"/>
      <c r="D24" s="27"/>
      <c r="E24" s="3" t="s">
        <v>37</v>
      </c>
      <c r="F24" s="27">
        <v>1050</v>
      </c>
      <c r="G24" s="3" t="s">
        <v>39</v>
      </c>
      <c r="H24" s="27">
        <v>1090</v>
      </c>
      <c r="I24" s="3" t="s">
        <v>17</v>
      </c>
      <c r="J24" s="27">
        <v>10</v>
      </c>
      <c r="K24" s="3" t="s">
        <v>17</v>
      </c>
      <c r="L24" s="27">
        <v>165</v>
      </c>
      <c r="M24" s="48"/>
    </row>
    <row r="25" spans="1:13">
      <c r="A25" s="3" t="s">
        <v>40</v>
      </c>
      <c r="B25" s="27">
        <v>3755</v>
      </c>
      <c r="C25" s="3"/>
      <c r="D25" s="27"/>
      <c r="E25" s="3"/>
      <c r="F25" s="27"/>
      <c r="G25" s="3"/>
      <c r="H25" s="27"/>
      <c r="I25" s="3"/>
      <c r="J25" s="27"/>
      <c r="K25" s="3" t="s">
        <v>17</v>
      </c>
      <c r="L25" s="27">
        <v>10</v>
      </c>
      <c r="M25" s="48"/>
    </row>
    <row r="26" spans="1:13">
      <c r="A26" s="3" t="s">
        <v>41</v>
      </c>
      <c r="B26" s="27">
        <v>2790</v>
      </c>
      <c r="C26" s="3"/>
      <c r="D26" s="27"/>
      <c r="E26" s="3"/>
      <c r="F26" s="27"/>
      <c r="G26" s="3"/>
      <c r="H26" s="27"/>
      <c r="I26" s="3" t="s">
        <v>17</v>
      </c>
      <c r="J26" s="27">
        <v>10</v>
      </c>
      <c r="K26" s="3" t="s">
        <v>17</v>
      </c>
      <c r="L26" s="27">
        <v>130</v>
      </c>
      <c r="M26" s="48"/>
    </row>
    <row r="27" spans="1:13">
      <c r="A27" s="3" t="s">
        <v>207</v>
      </c>
      <c r="B27" s="27">
        <v>4860</v>
      </c>
      <c r="C27" s="3"/>
      <c r="D27" s="27"/>
      <c r="E27" s="3"/>
      <c r="F27" s="27"/>
      <c r="G27" s="3"/>
      <c r="H27" s="27"/>
      <c r="I27" s="3" t="s">
        <v>17</v>
      </c>
      <c r="J27" s="27">
        <v>20</v>
      </c>
      <c r="K27" s="3"/>
      <c r="L27" s="27"/>
      <c r="M27" s="48"/>
    </row>
    <row r="28" spans="1:13">
      <c r="A28" s="3"/>
      <c r="B28" s="27"/>
      <c r="C28" s="3"/>
      <c r="D28" s="27"/>
      <c r="E28" s="3"/>
      <c r="F28" s="27"/>
      <c r="G28" s="3"/>
      <c r="H28" s="27"/>
      <c r="I28" s="3"/>
      <c r="J28" s="27"/>
      <c r="K28" s="3"/>
      <c r="L28" s="27"/>
      <c r="M28" s="48"/>
    </row>
    <row r="29" spans="1:13">
      <c r="A29" s="3"/>
      <c r="B29" s="27"/>
      <c r="C29" s="3" t="s">
        <v>42</v>
      </c>
      <c r="D29" s="27">
        <v>975</v>
      </c>
      <c r="E29" s="3"/>
      <c r="F29" s="27"/>
      <c r="G29" s="3"/>
      <c r="H29" s="27"/>
      <c r="I29" s="3"/>
      <c r="J29" s="27"/>
      <c r="K29" s="3"/>
      <c r="L29" s="27"/>
      <c r="M29" s="48"/>
    </row>
    <row r="30" spans="1:13">
      <c r="A30" s="3"/>
      <c r="B30" s="27"/>
      <c r="C30" s="3"/>
      <c r="D30" s="27"/>
      <c r="E30" s="3"/>
      <c r="F30" s="27"/>
      <c r="G30" s="3"/>
      <c r="H30" s="27"/>
      <c r="I30" s="3"/>
      <c r="J30" s="27"/>
      <c r="K30" s="3"/>
      <c r="L30" s="27"/>
      <c r="M30" s="48"/>
    </row>
    <row r="31" spans="1:13">
      <c r="A31" s="3" t="s">
        <v>43</v>
      </c>
      <c r="B31" s="27">
        <v>2590</v>
      </c>
      <c r="C31" s="3"/>
      <c r="D31" s="27"/>
      <c r="E31" s="3"/>
      <c r="F31" s="27"/>
      <c r="G31" s="3" t="s">
        <v>35</v>
      </c>
      <c r="H31" s="27">
        <v>600</v>
      </c>
      <c r="I31" s="3" t="s">
        <v>17</v>
      </c>
      <c r="J31" s="27">
        <v>10</v>
      </c>
      <c r="K31" s="3"/>
      <c r="L31" s="27"/>
      <c r="M31" s="48"/>
    </row>
    <row r="32" spans="1:13">
      <c r="A32" s="3"/>
      <c r="B32" s="27"/>
      <c r="C32" s="3" t="s">
        <v>44</v>
      </c>
      <c r="D32" s="27">
        <v>565</v>
      </c>
      <c r="E32" s="3" t="s">
        <v>198</v>
      </c>
      <c r="F32" s="27">
        <v>1170</v>
      </c>
      <c r="G32" s="3"/>
      <c r="H32" s="27"/>
      <c r="I32" s="3"/>
      <c r="J32" s="27"/>
      <c r="K32" s="3"/>
      <c r="L32" s="27"/>
      <c r="M32" s="48"/>
    </row>
    <row r="33" spans="1:13">
      <c r="A33" s="3" t="s">
        <v>202</v>
      </c>
      <c r="B33" s="27">
        <v>2210</v>
      </c>
      <c r="C33" s="49"/>
      <c r="D33" s="27"/>
      <c r="E33" s="3" t="s">
        <v>46</v>
      </c>
      <c r="F33" s="27">
        <v>480</v>
      </c>
      <c r="G33" s="3" t="s">
        <v>47</v>
      </c>
      <c r="H33" s="27">
        <v>850</v>
      </c>
      <c r="I33" s="3" t="s">
        <v>17</v>
      </c>
      <c r="J33" s="27">
        <v>10</v>
      </c>
      <c r="K33" s="3" t="s">
        <v>17</v>
      </c>
      <c r="L33" s="27">
        <v>85</v>
      </c>
      <c r="M33" s="48"/>
    </row>
    <row r="34" spans="1:13">
      <c r="A34" s="3" t="s">
        <v>48</v>
      </c>
      <c r="B34" s="27">
        <v>1800</v>
      </c>
      <c r="C34" s="3"/>
      <c r="D34" s="27"/>
      <c r="E34" s="3"/>
      <c r="F34" s="27"/>
      <c r="G34" s="3"/>
      <c r="H34" s="27"/>
      <c r="I34" s="3"/>
      <c r="J34" s="27"/>
      <c r="K34" s="3" t="s">
        <v>17</v>
      </c>
      <c r="L34" s="27">
        <v>60</v>
      </c>
      <c r="M34" s="48"/>
    </row>
    <row r="35" spans="1:13">
      <c r="A35" s="3" t="s">
        <v>49</v>
      </c>
      <c r="B35" s="27">
        <v>2430</v>
      </c>
      <c r="C35" s="51" t="s">
        <v>50</v>
      </c>
      <c r="D35" s="27">
        <v>500</v>
      </c>
      <c r="E35" s="3"/>
      <c r="F35" s="27"/>
      <c r="G35" s="3"/>
      <c r="H35" s="27"/>
      <c r="I35" s="3" t="s">
        <v>17</v>
      </c>
      <c r="J35" s="27">
        <v>10</v>
      </c>
      <c r="K35" s="3" t="s">
        <v>17</v>
      </c>
      <c r="L35" s="27">
        <v>95</v>
      </c>
      <c r="M35" s="48"/>
    </row>
    <row r="36" spans="1:13">
      <c r="A36" s="3" t="s">
        <v>51</v>
      </c>
      <c r="B36" s="27">
        <v>2130</v>
      </c>
      <c r="C36" s="5" t="s">
        <v>51</v>
      </c>
      <c r="D36" s="27">
        <v>790</v>
      </c>
      <c r="E36" s="3"/>
      <c r="F36" s="27"/>
      <c r="G36" s="3"/>
      <c r="H36" s="27"/>
      <c r="I36" s="3"/>
      <c r="J36" s="27"/>
      <c r="K36" s="3" t="s">
        <v>17</v>
      </c>
      <c r="L36" s="27">
        <v>60</v>
      </c>
      <c r="M36" s="48"/>
    </row>
    <row r="37" spans="1:13">
      <c r="A37" s="3" t="s">
        <v>52</v>
      </c>
      <c r="B37" s="27">
        <v>1640</v>
      </c>
      <c r="C37" s="52" t="s">
        <v>53</v>
      </c>
      <c r="D37" s="27">
        <v>1000</v>
      </c>
      <c r="E37" s="5"/>
      <c r="F37" s="27"/>
      <c r="G37" s="5"/>
      <c r="H37" s="27"/>
      <c r="I37" s="5"/>
      <c r="J37" s="27"/>
      <c r="K37" s="5" t="s">
        <v>17</v>
      </c>
      <c r="L37" s="27">
        <v>90</v>
      </c>
      <c r="M37" s="53"/>
    </row>
    <row r="38" spans="1:13">
      <c r="A38" s="3" t="s">
        <v>54</v>
      </c>
      <c r="B38" s="27">
        <v>1970</v>
      </c>
      <c r="C38" s="5"/>
      <c r="D38" s="27"/>
      <c r="E38" s="5"/>
      <c r="F38" s="27"/>
      <c r="G38" s="5"/>
      <c r="H38" s="27"/>
      <c r="I38" s="5"/>
      <c r="J38" s="27"/>
      <c r="K38" s="5"/>
      <c r="L38" s="27"/>
      <c r="M38" s="53"/>
    </row>
    <row r="39" spans="1:13">
      <c r="A39" s="3" t="s">
        <v>55</v>
      </c>
      <c r="B39" s="4">
        <v>3200</v>
      </c>
      <c r="C39" s="5"/>
      <c r="D39" s="27"/>
      <c r="E39" s="5"/>
      <c r="F39" s="27"/>
      <c r="G39" s="5"/>
      <c r="H39" s="27"/>
      <c r="I39" s="5" t="s">
        <v>17</v>
      </c>
      <c r="J39" s="27">
        <v>10</v>
      </c>
      <c r="K39" s="5" t="s">
        <v>17</v>
      </c>
      <c r="L39" s="27">
        <v>135</v>
      </c>
      <c r="M39" s="53"/>
    </row>
    <row r="40" spans="1:13">
      <c r="A40" s="3" t="s">
        <v>56</v>
      </c>
      <c r="B40" s="27">
        <v>1820</v>
      </c>
      <c r="C40" s="5"/>
      <c r="D40" s="27"/>
      <c r="E40" s="5"/>
      <c r="F40" s="27"/>
      <c r="G40" s="5"/>
      <c r="H40" s="27"/>
      <c r="I40" s="5" t="s">
        <v>17</v>
      </c>
      <c r="J40" s="27">
        <v>10</v>
      </c>
      <c r="K40" s="5" t="s">
        <v>17</v>
      </c>
      <c r="L40" s="27">
        <v>70</v>
      </c>
      <c r="M40" s="53"/>
    </row>
    <row r="41" spans="1:13" ht="14.25" thickBot="1">
      <c r="A41" s="54"/>
      <c r="B41" s="24"/>
      <c r="C41" s="20"/>
      <c r="D41" s="24"/>
      <c r="E41" s="20"/>
      <c r="F41" s="24"/>
      <c r="G41" s="50" t="s">
        <v>57</v>
      </c>
      <c r="H41" s="148">
        <v>300</v>
      </c>
      <c r="I41" s="5"/>
      <c r="J41" s="24"/>
      <c r="K41" s="20"/>
      <c r="L41" s="24"/>
      <c r="M41" s="55"/>
    </row>
    <row r="42" spans="1:13" ht="14.25" thickBot="1">
      <c r="A42" s="37" t="s">
        <v>58</v>
      </c>
      <c r="B42" s="38">
        <f>IF(SUM(B11:B41),SUM(B11:B41),"")</f>
        <v>60195</v>
      </c>
      <c r="C42" s="56" t="s">
        <v>58</v>
      </c>
      <c r="D42" s="38">
        <f>IF(SUM(D11:D41),SUM(D11:D41),"")</f>
        <v>9715</v>
      </c>
      <c r="E42" s="56" t="s">
        <v>58</v>
      </c>
      <c r="F42" s="38">
        <f>IF(SUM(F11:F41),SUM(F11:F41),"")</f>
        <v>5100</v>
      </c>
      <c r="G42" s="56" t="s">
        <v>58</v>
      </c>
      <c r="H42" s="38">
        <f>IF(SUM(H11:H41),SUM(H11:H41),"")</f>
        <v>7510</v>
      </c>
      <c r="I42" s="57" t="s">
        <v>58</v>
      </c>
      <c r="J42" s="38">
        <f>IF(SUM(J11:J41),SUM(J11:J41),"")</f>
        <v>460</v>
      </c>
      <c r="K42" s="56" t="s">
        <v>58</v>
      </c>
      <c r="L42" s="38">
        <f>IF(SUM(L11:L41),SUM(L11:L41),"")</f>
        <v>3960</v>
      </c>
      <c r="M42" s="58">
        <f>IF(SUM(B42,D42,F42,H42,J42,L42),SUM(B42,D42,F42,H42,J42,L42),"")</f>
        <v>86940</v>
      </c>
    </row>
    <row r="43" spans="1:13">
      <c r="A43" s="59" t="s">
        <v>36</v>
      </c>
      <c r="B43" s="60">
        <v>3340</v>
      </c>
      <c r="C43" s="61" t="s">
        <v>36</v>
      </c>
      <c r="D43" s="62">
        <v>525</v>
      </c>
      <c r="E43" s="61" t="s">
        <v>17</v>
      </c>
      <c r="F43" s="62">
        <v>60</v>
      </c>
      <c r="G43" s="63"/>
      <c r="H43" s="16"/>
      <c r="I43" s="64" t="s">
        <v>17</v>
      </c>
      <c r="J43" s="16">
        <v>20</v>
      </c>
      <c r="K43" s="63" t="s">
        <v>17</v>
      </c>
      <c r="L43" s="16">
        <v>120</v>
      </c>
      <c r="M43" s="65"/>
    </row>
    <row r="44" spans="1:13">
      <c r="A44" s="3" t="s">
        <v>59</v>
      </c>
      <c r="B44" s="21">
        <v>2290</v>
      </c>
      <c r="C44" s="5" t="s">
        <v>17</v>
      </c>
      <c r="D44" s="27">
        <v>90</v>
      </c>
      <c r="E44" s="5" t="s">
        <v>17</v>
      </c>
      <c r="F44" s="27">
        <v>35</v>
      </c>
      <c r="G44" s="5"/>
      <c r="H44" s="27"/>
      <c r="I44" s="23"/>
      <c r="J44" s="27"/>
      <c r="K44" s="5" t="s">
        <v>17</v>
      </c>
      <c r="L44" s="27">
        <v>55</v>
      </c>
      <c r="M44" s="53"/>
    </row>
    <row r="45" spans="1:13">
      <c r="A45" s="3" t="s">
        <v>60</v>
      </c>
      <c r="B45" s="21">
        <v>1940</v>
      </c>
      <c r="C45" s="5" t="s">
        <v>60</v>
      </c>
      <c r="D45" s="27">
        <v>550</v>
      </c>
      <c r="E45" s="5" t="s">
        <v>17</v>
      </c>
      <c r="F45" s="27">
        <v>35</v>
      </c>
      <c r="G45" s="5" t="s">
        <v>60</v>
      </c>
      <c r="H45" s="27">
        <v>270</v>
      </c>
      <c r="I45" s="23" t="s">
        <v>17</v>
      </c>
      <c r="J45" s="27">
        <v>10</v>
      </c>
      <c r="K45" s="5" t="s">
        <v>17</v>
      </c>
      <c r="L45" s="27">
        <v>95</v>
      </c>
      <c r="M45" s="53"/>
    </row>
    <row r="46" spans="1:13">
      <c r="A46" s="3" t="s">
        <v>61</v>
      </c>
      <c r="B46" s="21">
        <v>1230</v>
      </c>
      <c r="C46" s="5" t="s">
        <v>17</v>
      </c>
      <c r="D46" s="27">
        <v>30</v>
      </c>
      <c r="E46" s="5" t="s">
        <v>17</v>
      </c>
      <c r="F46" s="27">
        <v>10</v>
      </c>
      <c r="G46" s="5" t="s">
        <v>17</v>
      </c>
      <c r="H46" s="27">
        <v>50</v>
      </c>
      <c r="I46" s="23"/>
      <c r="J46" s="27"/>
      <c r="K46" s="5" t="s">
        <v>17</v>
      </c>
      <c r="L46" s="27">
        <v>25</v>
      </c>
      <c r="M46" s="53"/>
    </row>
    <row r="47" spans="1:13">
      <c r="A47" s="3" t="s">
        <v>62</v>
      </c>
      <c r="B47" s="21">
        <v>2360</v>
      </c>
      <c r="C47" s="3" t="s">
        <v>46</v>
      </c>
      <c r="D47" s="27">
        <v>880</v>
      </c>
      <c r="E47" s="5" t="s">
        <v>17</v>
      </c>
      <c r="F47" s="27">
        <v>35</v>
      </c>
      <c r="G47" s="5" t="s">
        <v>62</v>
      </c>
      <c r="H47" s="27">
        <v>730</v>
      </c>
      <c r="I47" s="23" t="s">
        <v>17</v>
      </c>
      <c r="J47" s="21">
        <v>10</v>
      </c>
      <c r="K47" s="5" t="s">
        <v>17</v>
      </c>
      <c r="L47" s="27">
        <v>55</v>
      </c>
      <c r="M47" s="27"/>
    </row>
    <row r="48" spans="1:13">
      <c r="A48" s="142" t="s">
        <v>63</v>
      </c>
      <c r="B48" s="21">
        <v>2735</v>
      </c>
      <c r="C48" s="11" t="s">
        <v>63</v>
      </c>
      <c r="D48" s="25">
        <v>700</v>
      </c>
      <c r="E48" s="11" t="s">
        <v>64</v>
      </c>
      <c r="F48" s="25">
        <v>30</v>
      </c>
      <c r="G48" s="11"/>
      <c r="H48" s="25"/>
      <c r="I48" s="14" t="s">
        <v>64</v>
      </c>
      <c r="J48" s="22">
        <v>30</v>
      </c>
      <c r="K48" s="5" t="s">
        <v>17</v>
      </c>
      <c r="L48" s="27">
        <v>55</v>
      </c>
      <c r="M48" s="66"/>
    </row>
    <row r="49" spans="1:13">
      <c r="A49" s="142" t="s">
        <v>201</v>
      </c>
      <c r="B49" s="21">
        <v>1400</v>
      </c>
      <c r="C49" s="5"/>
      <c r="D49" s="27"/>
      <c r="E49" s="5" t="s">
        <v>17</v>
      </c>
      <c r="F49" s="27">
        <v>20</v>
      </c>
      <c r="G49" s="5" t="s">
        <v>63</v>
      </c>
      <c r="H49" s="27">
        <v>950</v>
      </c>
      <c r="I49" s="23"/>
      <c r="J49" s="21"/>
      <c r="K49" s="5" t="s">
        <v>17</v>
      </c>
      <c r="L49" s="27">
        <v>30</v>
      </c>
      <c r="M49" s="66"/>
    </row>
    <row r="50" spans="1:13">
      <c r="A50" s="142" t="s">
        <v>65</v>
      </c>
      <c r="B50" s="21">
        <v>3190</v>
      </c>
      <c r="C50" s="5"/>
      <c r="D50" s="27"/>
      <c r="E50" s="5" t="s">
        <v>17</v>
      </c>
      <c r="F50" s="27">
        <v>60</v>
      </c>
      <c r="G50" s="5"/>
      <c r="H50" s="27"/>
      <c r="I50" s="23"/>
      <c r="J50" s="27"/>
      <c r="K50" s="5" t="s">
        <v>17</v>
      </c>
      <c r="L50" s="27">
        <v>75</v>
      </c>
      <c r="M50" s="67"/>
    </row>
    <row r="51" spans="1:13">
      <c r="A51" s="3" t="s">
        <v>66</v>
      </c>
      <c r="B51" s="21">
        <v>2260</v>
      </c>
      <c r="C51" s="5" t="s">
        <v>17</v>
      </c>
      <c r="D51" s="27">
        <v>85</v>
      </c>
      <c r="E51" s="5" t="s">
        <v>17</v>
      </c>
      <c r="F51" s="27">
        <v>30</v>
      </c>
      <c r="G51" s="5" t="s">
        <v>17</v>
      </c>
      <c r="H51" s="27">
        <v>60</v>
      </c>
      <c r="I51" s="23"/>
      <c r="J51" s="27"/>
      <c r="K51" s="5" t="s">
        <v>17</v>
      </c>
      <c r="L51" s="27">
        <v>45</v>
      </c>
      <c r="M51" s="67"/>
    </row>
    <row r="52" spans="1:13">
      <c r="A52" s="3" t="s">
        <v>67</v>
      </c>
      <c r="B52" s="21">
        <v>2720</v>
      </c>
      <c r="C52" s="5" t="s">
        <v>17</v>
      </c>
      <c r="D52" s="27">
        <v>75</v>
      </c>
      <c r="E52" s="5" t="s">
        <v>17</v>
      </c>
      <c r="F52" s="27">
        <v>20</v>
      </c>
      <c r="G52" s="5" t="s">
        <v>17</v>
      </c>
      <c r="H52" s="27">
        <v>150</v>
      </c>
      <c r="I52" s="23"/>
      <c r="J52" s="27"/>
      <c r="K52" s="5" t="s">
        <v>17</v>
      </c>
      <c r="L52" s="27">
        <v>40</v>
      </c>
      <c r="M52" s="53"/>
    </row>
    <row r="53" spans="1:13">
      <c r="A53" s="3" t="s">
        <v>68</v>
      </c>
      <c r="B53" s="21">
        <v>3500</v>
      </c>
      <c r="C53" s="5" t="s">
        <v>68</v>
      </c>
      <c r="D53" s="27">
        <v>695</v>
      </c>
      <c r="E53" s="5" t="s">
        <v>64</v>
      </c>
      <c r="F53" s="27">
        <v>80</v>
      </c>
      <c r="G53" s="5" t="s">
        <v>68</v>
      </c>
      <c r="H53" s="27">
        <v>360</v>
      </c>
      <c r="I53" s="23" t="s">
        <v>64</v>
      </c>
      <c r="J53" s="27">
        <v>20</v>
      </c>
      <c r="K53" s="5" t="s">
        <v>64</v>
      </c>
      <c r="L53" s="27">
        <v>250</v>
      </c>
      <c r="M53" s="67"/>
    </row>
    <row r="54" spans="1:13" ht="14.25" thickBot="1">
      <c r="A54" s="54" t="s">
        <v>69</v>
      </c>
      <c r="B54" s="68">
        <v>1350</v>
      </c>
      <c r="C54" s="20"/>
      <c r="D54" s="24"/>
      <c r="E54" s="20"/>
      <c r="F54" s="24"/>
      <c r="G54" s="20" t="s">
        <v>70</v>
      </c>
      <c r="H54" s="24">
        <v>120</v>
      </c>
      <c r="I54" s="69"/>
      <c r="J54" s="24"/>
      <c r="K54" s="20"/>
      <c r="L54" s="24"/>
      <c r="M54" s="70"/>
    </row>
    <row r="55" spans="1:13" ht="14.25" thickBot="1">
      <c r="A55" s="37" t="s">
        <v>71</v>
      </c>
      <c r="B55" s="38">
        <f>IF(SUM(B43:B54),SUM(B43:B54),"")</f>
        <v>28315</v>
      </c>
      <c r="C55" s="56" t="s">
        <v>58</v>
      </c>
      <c r="D55" s="38">
        <f>IF(SUM(D43:D54),SUM(D43:D54),"")</f>
        <v>3630</v>
      </c>
      <c r="E55" s="56" t="s">
        <v>58</v>
      </c>
      <c r="F55" s="38">
        <f>IF(SUM(F43:F54),SUM(F43:F54),"")</f>
        <v>415</v>
      </c>
      <c r="G55" s="56" t="s">
        <v>58</v>
      </c>
      <c r="H55" s="38">
        <f>IF(SUM(H43:H54),SUM(H43:H54),"")</f>
        <v>2690</v>
      </c>
      <c r="I55" s="57" t="s">
        <v>58</v>
      </c>
      <c r="J55" s="38">
        <f>IF(SUM(J43:J54),SUM(J43:J54),"")</f>
        <v>90</v>
      </c>
      <c r="K55" s="56" t="s">
        <v>58</v>
      </c>
      <c r="L55" s="38">
        <f>IF(SUM(L43:L54),SUM(L43:L54),"")</f>
        <v>845</v>
      </c>
      <c r="M55" s="58">
        <f>IF(SUM(B55,D55,F55,H55,J55,L55),SUM(B55,D55,F55,H55,J55,L55),"")</f>
        <v>35985</v>
      </c>
    </row>
    <row r="56" spans="1:13" ht="14.25" thickBot="1">
      <c r="A56" s="40"/>
      <c r="B56" s="71"/>
      <c r="C56" s="72"/>
      <c r="D56" s="71"/>
      <c r="E56" s="72"/>
      <c r="F56" s="71"/>
      <c r="G56" s="72"/>
      <c r="H56" s="71"/>
      <c r="I56" s="72"/>
      <c r="J56" s="71"/>
      <c r="K56" s="72"/>
      <c r="L56" s="71"/>
      <c r="M56" s="73"/>
    </row>
    <row r="57" spans="1:13" ht="15" thickTop="1" thickBot="1">
      <c r="A57" s="6" t="s">
        <v>72</v>
      </c>
      <c r="B57" s="2">
        <f>IF(SUM(B58:B76),SUM(B58:B76),"")</f>
        <v>30770</v>
      </c>
      <c r="C57" s="74" t="s">
        <v>72</v>
      </c>
      <c r="D57" s="2">
        <f>IF(SUM(D58:D76),SUM(D58:D76),"")</f>
        <v>5875</v>
      </c>
      <c r="E57" s="74" t="s">
        <v>72</v>
      </c>
      <c r="F57" s="12">
        <f>IF(SUM(F58:F76),SUM(F58:F76),"")</f>
        <v>4365</v>
      </c>
      <c r="G57" s="74" t="s">
        <v>72</v>
      </c>
      <c r="H57" s="2">
        <f>IF(SUM(H58:H76),SUM(H58:H76),"")</f>
        <v>6137</v>
      </c>
      <c r="I57" s="74" t="s">
        <v>72</v>
      </c>
      <c r="J57" s="2">
        <f>IF(SUM(J58:J76),SUM(J58:J76),"")</f>
        <v>190</v>
      </c>
      <c r="K57" s="74" t="s">
        <v>72</v>
      </c>
      <c r="L57" s="2">
        <f>IF(SUM(L58:L76),SUM(L58:L76),"")</f>
        <v>1230</v>
      </c>
      <c r="M57" s="45">
        <f>IF(SUM(B57,D57,F57,H57,J57,L57),SUM(B57,D57,F57,H57,J57,L57),"")</f>
        <v>48567</v>
      </c>
    </row>
    <row r="58" spans="1:13" ht="14.25" thickTop="1">
      <c r="A58" s="7"/>
      <c r="B58" s="46"/>
      <c r="C58" s="75" t="s">
        <v>73</v>
      </c>
      <c r="D58" s="46">
        <v>550</v>
      </c>
      <c r="E58" s="75"/>
      <c r="F58" s="28"/>
      <c r="G58" s="75" t="s">
        <v>74</v>
      </c>
      <c r="H58" s="46">
        <v>1330</v>
      </c>
      <c r="I58" s="75"/>
      <c r="J58" s="46"/>
      <c r="K58" s="75"/>
      <c r="L58" s="46"/>
      <c r="M58" s="47"/>
    </row>
    <row r="59" spans="1:13">
      <c r="A59" s="3"/>
      <c r="B59" s="27"/>
      <c r="C59" s="5" t="s">
        <v>75</v>
      </c>
      <c r="D59" s="27">
        <v>420</v>
      </c>
      <c r="E59" s="5"/>
      <c r="F59" s="21"/>
      <c r="G59" s="5" t="s">
        <v>76</v>
      </c>
      <c r="H59" s="27">
        <v>330</v>
      </c>
      <c r="I59" s="5"/>
      <c r="J59" s="27"/>
      <c r="K59" s="5"/>
      <c r="L59" s="27"/>
      <c r="M59" s="65"/>
    </row>
    <row r="60" spans="1:13">
      <c r="A60" s="3"/>
      <c r="B60" s="27"/>
      <c r="C60" s="5" t="s">
        <v>77</v>
      </c>
      <c r="D60" s="27">
        <v>1100</v>
      </c>
      <c r="E60" s="21"/>
      <c r="F60" s="21"/>
      <c r="G60" s="5" t="s">
        <v>78</v>
      </c>
      <c r="H60" s="27">
        <v>1100</v>
      </c>
      <c r="I60" s="5"/>
      <c r="J60" s="27"/>
      <c r="K60" s="5"/>
      <c r="L60" s="27"/>
      <c r="M60" s="53"/>
    </row>
    <row r="61" spans="1:13">
      <c r="A61" s="3" t="s">
        <v>78</v>
      </c>
      <c r="B61" s="27">
        <v>2825</v>
      </c>
      <c r="C61" s="5" t="s">
        <v>79</v>
      </c>
      <c r="D61" s="27">
        <v>440</v>
      </c>
      <c r="E61" s="5" t="s">
        <v>17</v>
      </c>
      <c r="F61" s="21">
        <v>5</v>
      </c>
      <c r="G61" s="5"/>
      <c r="H61" s="27"/>
      <c r="I61" s="5" t="s">
        <v>17</v>
      </c>
      <c r="J61" s="27">
        <v>10</v>
      </c>
      <c r="K61" s="5" t="s">
        <v>17</v>
      </c>
      <c r="L61" s="27">
        <v>160</v>
      </c>
      <c r="M61" s="53"/>
    </row>
    <row r="62" spans="1:13">
      <c r="A62" s="3" t="s">
        <v>80</v>
      </c>
      <c r="B62" s="27">
        <v>3915</v>
      </c>
      <c r="C62" s="5" t="s">
        <v>80</v>
      </c>
      <c r="D62" s="27">
        <v>960</v>
      </c>
      <c r="E62" s="5"/>
      <c r="F62" s="21"/>
      <c r="G62" s="5" t="s">
        <v>81</v>
      </c>
      <c r="H62" s="27">
        <v>690</v>
      </c>
      <c r="I62" s="5" t="s">
        <v>17</v>
      </c>
      <c r="J62" s="27">
        <v>10</v>
      </c>
      <c r="K62" s="5" t="s">
        <v>17</v>
      </c>
      <c r="L62" s="27">
        <v>85</v>
      </c>
      <c r="M62" s="53"/>
    </row>
    <row r="63" spans="1:13">
      <c r="A63" s="3" t="s">
        <v>82</v>
      </c>
      <c r="B63" s="27">
        <v>2440</v>
      </c>
      <c r="C63" s="5"/>
      <c r="D63" s="27"/>
      <c r="E63" s="5" t="s">
        <v>83</v>
      </c>
      <c r="F63" s="21">
        <v>820</v>
      </c>
      <c r="G63" s="5" t="s">
        <v>83</v>
      </c>
      <c r="H63" s="27">
        <v>640</v>
      </c>
      <c r="I63" s="5" t="s">
        <v>17</v>
      </c>
      <c r="J63" s="27">
        <v>30</v>
      </c>
      <c r="K63" s="5" t="s">
        <v>17</v>
      </c>
      <c r="L63" s="27">
        <v>155</v>
      </c>
      <c r="M63" s="53"/>
    </row>
    <row r="64" spans="1:13">
      <c r="A64" s="3" t="s">
        <v>84</v>
      </c>
      <c r="B64" s="27">
        <v>2440</v>
      </c>
      <c r="C64" s="5"/>
      <c r="D64" s="27"/>
      <c r="E64" s="5" t="s">
        <v>81</v>
      </c>
      <c r="F64" s="21">
        <v>1630</v>
      </c>
      <c r="G64" s="5" t="s">
        <v>85</v>
      </c>
      <c r="H64" s="27">
        <v>800</v>
      </c>
      <c r="I64" s="5" t="s">
        <v>17</v>
      </c>
      <c r="J64" s="27">
        <v>10</v>
      </c>
      <c r="K64" s="5" t="s">
        <v>17</v>
      </c>
      <c r="L64" s="27">
        <v>70</v>
      </c>
      <c r="M64" s="53"/>
    </row>
    <row r="65" spans="1:13">
      <c r="A65" s="3" t="s">
        <v>87</v>
      </c>
      <c r="B65" s="27">
        <v>2380</v>
      </c>
      <c r="C65" s="5" t="s">
        <v>86</v>
      </c>
      <c r="D65" s="27">
        <v>445</v>
      </c>
      <c r="E65" s="140" t="s">
        <v>64</v>
      </c>
      <c r="F65" s="21">
        <v>170</v>
      </c>
      <c r="G65" s="5" t="s">
        <v>87</v>
      </c>
      <c r="H65" s="27">
        <v>390</v>
      </c>
      <c r="I65" s="5" t="s">
        <v>17</v>
      </c>
      <c r="J65" s="27">
        <v>10</v>
      </c>
      <c r="K65" s="5" t="s">
        <v>17</v>
      </c>
      <c r="L65" s="27">
        <v>85</v>
      </c>
      <c r="M65" s="53"/>
    </row>
    <row r="66" spans="1:13">
      <c r="A66" s="3"/>
      <c r="B66" s="27"/>
      <c r="C66" s="5"/>
      <c r="D66" s="27"/>
      <c r="E66" s="5"/>
      <c r="F66" s="21"/>
      <c r="G66" s="76" t="s">
        <v>196</v>
      </c>
      <c r="H66" s="27">
        <v>200</v>
      </c>
      <c r="I66" s="5"/>
      <c r="J66" s="27"/>
      <c r="K66" s="5"/>
      <c r="L66" s="27"/>
      <c r="M66" s="53"/>
    </row>
    <row r="67" spans="1:13">
      <c r="A67" s="3" t="s">
        <v>88</v>
      </c>
      <c r="B67" s="27">
        <v>1420</v>
      </c>
      <c r="C67" s="5" t="s">
        <v>88</v>
      </c>
      <c r="D67" s="27">
        <v>80</v>
      </c>
      <c r="E67" s="5" t="s">
        <v>17</v>
      </c>
      <c r="F67" s="21">
        <v>20</v>
      </c>
      <c r="G67" s="5" t="s">
        <v>88</v>
      </c>
      <c r="H67" s="27">
        <v>200</v>
      </c>
      <c r="I67" s="5"/>
      <c r="J67" s="27"/>
      <c r="K67" s="5" t="s">
        <v>17</v>
      </c>
      <c r="L67" s="27">
        <v>25</v>
      </c>
      <c r="M67" s="53"/>
    </row>
    <row r="68" spans="1:13">
      <c r="A68" s="3" t="s">
        <v>89</v>
      </c>
      <c r="B68" s="27">
        <v>470</v>
      </c>
      <c r="C68" s="5" t="s">
        <v>17</v>
      </c>
      <c r="D68" s="27">
        <v>10</v>
      </c>
      <c r="E68" s="5" t="s">
        <v>17</v>
      </c>
      <c r="F68" s="21">
        <v>5</v>
      </c>
      <c r="G68" s="5" t="s">
        <v>17</v>
      </c>
      <c r="H68" s="27">
        <v>7</v>
      </c>
      <c r="I68" s="5"/>
      <c r="J68" s="27"/>
      <c r="K68" s="5" t="s">
        <v>17</v>
      </c>
      <c r="L68" s="27">
        <v>10</v>
      </c>
      <c r="M68" s="53"/>
    </row>
    <row r="69" spans="1:13">
      <c r="A69" s="3" t="s">
        <v>77</v>
      </c>
      <c r="B69" s="27">
        <v>2530</v>
      </c>
      <c r="C69" s="5" t="s">
        <v>85</v>
      </c>
      <c r="D69" s="27">
        <v>1260</v>
      </c>
      <c r="E69" s="5" t="s">
        <v>74</v>
      </c>
      <c r="F69" s="21">
        <v>520</v>
      </c>
      <c r="G69" s="5"/>
      <c r="H69" s="27"/>
      <c r="I69" s="5" t="s">
        <v>17</v>
      </c>
      <c r="J69" s="27">
        <v>50</v>
      </c>
      <c r="K69" s="5" t="s">
        <v>17</v>
      </c>
      <c r="L69" s="27">
        <v>340</v>
      </c>
      <c r="M69" s="53"/>
    </row>
    <row r="70" spans="1:13">
      <c r="A70" s="3" t="s">
        <v>90</v>
      </c>
      <c r="B70" s="27">
        <v>3390</v>
      </c>
      <c r="C70" s="5"/>
      <c r="D70" s="27"/>
      <c r="E70" s="5" t="s">
        <v>85</v>
      </c>
      <c r="F70" s="21">
        <v>1070</v>
      </c>
      <c r="G70" s="5"/>
      <c r="H70" s="27"/>
      <c r="I70" s="5" t="s">
        <v>17</v>
      </c>
      <c r="J70" s="27">
        <v>10</v>
      </c>
      <c r="K70" s="5" t="s">
        <v>17</v>
      </c>
      <c r="L70" s="27">
        <v>135</v>
      </c>
      <c r="M70" s="53"/>
    </row>
    <row r="71" spans="1:13">
      <c r="A71" s="3"/>
      <c r="B71" s="27"/>
      <c r="C71" s="5"/>
      <c r="D71" s="27"/>
      <c r="E71" s="5"/>
      <c r="F71" s="21"/>
      <c r="G71" s="5"/>
      <c r="H71" s="27"/>
      <c r="I71" s="5"/>
      <c r="J71" s="27"/>
      <c r="K71" s="5"/>
      <c r="L71" s="27"/>
      <c r="M71" s="53"/>
    </row>
    <row r="72" spans="1:13">
      <c r="A72" s="18"/>
      <c r="B72" s="26"/>
      <c r="C72" s="10"/>
      <c r="D72" s="26"/>
      <c r="E72" s="5"/>
      <c r="F72" s="77"/>
      <c r="G72" s="10"/>
      <c r="H72" s="26"/>
      <c r="I72" s="5"/>
      <c r="J72" s="26"/>
      <c r="K72" s="5"/>
      <c r="L72" s="26"/>
      <c r="M72" s="78"/>
    </row>
    <row r="73" spans="1:13">
      <c r="A73" s="3" t="s">
        <v>91</v>
      </c>
      <c r="B73" s="27">
        <v>2060</v>
      </c>
      <c r="C73" s="5" t="s">
        <v>17</v>
      </c>
      <c r="D73" s="27">
        <v>65</v>
      </c>
      <c r="E73" s="5" t="s">
        <v>17</v>
      </c>
      <c r="F73" s="27">
        <v>25</v>
      </c>
      <c r="G73" s="5" t="s">
        <v>91</v>
      </c>
      <c r="H73" s="27">
        <v>120</v>
      </c>
      <c r="I73" s="5" t="s">
        <v>17</v>
      </c>
      <c r="J73" s="27">
        <v>10</v>
      </c>
      <c r="K73" s="5" t="s">
        <v>17</v>
      </c>
      <c r="L73" s="27">
        <v>25</v>
      </c>
      <c r="M73" s="53"/>
    </row>
    <row r="74" spans="1:13">
      <c r="A74" s="3" t="s">
        <v>92</v>
      </c>
      <c r="B74" s="27">
        <v>1740</v>
      </c>
      <c r="C74" s="5" t="s">
        <v>92</v>
      </c>
      <c r="D74" s="27">
        <v>330</v>
      </c>
      <c r="E74" s="5" t="s">
        <v>17</v>
      </c>
      <c r="F74" s="27">
        <v>20</v>
      </c>
      <c r="G74" s="5" t="s">
        <v>92</v>
      </c>
      <c r="H74" s="27">
        <v>110</v>
      </c>
      <c r="I74" s="5" t="s">
        <v>17</v>
      </c>
      <c r="J74" s="27">
        <v>20</v>
      </c>
      <c r="K74" s="5" t="s">
        <v>17</v>
      </c>
      <c r="L74" s="27">
        <v>40</v>
      </c>
      <c r="M74" s="53"/>
    </row>
    <row r="75" spans="1:13">
      <c r="A75" s="3" t="s">
        <v>93</v>
      </c>
      <c r="B75" s="27">
        <v>2820</v>
      </c>
      <c r="C75" s="5" t="s">
        <v>17</v>
      </c>
      <c r="D75" s="27">
        <v>130</v>
      </c>
      <c r="E75" s="5" t="s">
        <v>17</v>
      </c>
      <c r="F75" s="27">
        <v>60</v>
      </c>
      <c r="G75" s="5"/>
      <c r="H75" s="27"/>
      <c r="I75" s="5" t="s">
        <v>17</v>
      </c>
      <c r="J75" s="27">
        <v>10</v>
      </c>
      <c r="K75" s="5" t="s">
        <v>17</v>
      </c>
      <c r="L75" s="27">
        <v>65</v>
      </c>
      <c r="M75" s="53"/>
    </row>
    <row r="76" spans="1:13" ht="14.25" thickBot="1">
      <c r="A76" s="54" t="s">
        <v>94</v>
      </c>
      <c r="B76" s="24">
        <v>2340</v>
      </c>
      <c r="C76" s="20" t="s">
        <v>17</v>
      </c>
      <c r="D76" s="24">
        <v>85</v>
      </c>
      <c r="E76" s="20" t="s">
        <v>17</v>
      </c>
      <c r="F76" s="24">
        <v>20</v>
      </c>
      <c r="G76" s="20" t="s">
        <v>94</v>
      </c>
      <c r="H76" s="24">
        <v>220</v>
      </c>
      <c r="I76" s="20" t="s">
        <v>17</v>
      </c>
      <c r="J76" s="24">
        <v>20</v>
      </c>
      <c r="K76" s="20" t="s">
        <v>17</v>
      </c>
      <c r="L76" s="24">
        <v>35</v>
      </c>
      <c r="M76" s="55"/>
    </row>
    <row r="77" spans="1:13">
      <c r="A77" s="79"/>
      <c r="B77" s="80"/>
      <c r="C77" s="79"/>
      <c r="D77" s="80"/>
      <c r="E77" s="79"/>
      <c r="F77" s="80"/>
      <c r="G77" s="79"/>
      <c r="H77" s="80"/>
      <c r="I77" s="79"/>
      <c r="J77" s="80"/>
      <c r="K77" s="79"/>
      <c r="L77" s="80"/>
      <c r="M77" s="81"/>
    </row>
    <row r="78" spans="1:13">
      <c r="A78" s="79"/>
      <c r="B78" s="80"/>
      <c r="C78" s="79"/>
      <c r="D78" s="80"/>
      <c r="E78" s="79"/>
      <c r="F78" s="80"/>
      <c r="G78" s="79"/>
      <c r="H78" s="80"/>
      <c r="I78" s="79"/>
      <c r="J78" s="80"/>
      <c r="K78" s="79"/>
      <c r="L78" s="80"/>
      <c r="M78" s="81"/>
    </row>
    <row r="79" spans="1:13">
      <c r="A79" s="79"/>
      <c r="B79" s="80"/>
      <c r="C79" s="79"/>
      <c r="D79" s="80"/>
      <c r="E79" s="79"/>
      <c r="F79" s="80"/>
      <c r="G79" s="79"/>
      <c r="H79" s="80"/>
      <c r="I79" s="79"/>
      <c r="J79" s="80"/>
      <c r="K79" s="79"/>
      <c r="L79" s="80"/>
      <c r="M79" s="81"/>
    </row>
    <row r="80" spans="1:13">
      <c r="A80" s="79"/>
      <c r="B80" s="80"/>
      <c r="C80" s="79"/>
      <c r="D80" s="80"/>
      <c r="E80" s="79"/>
      <c r="F80" s="80"/>
      <c r="G80" s="79"/>
      <c r="H80" s="80"/>
      <c r="I80" s="79"/>
      <c r="J80" s="80"/>
      <c r="K80" s="79"/>
      <c r="L80" s="80"/>
      <c r="M80" s="81"/>
    </row>
    <row r="81" spans="1:13" ht="17.25">
      <c r="A81" s="167" t="s">
        <v>0</v>
      </c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</row>
    <row r="82" spans="1:13">
      <c r="G82" s="29" t="str">
        <f>$G$2</f>
        <v>（平成２９年４月現在）</v>
      </c>
      <c r="M82" s="30"/>
    </row>
    <row r="83" spans="1:13" ht="14.25" thickBot="1">
      <c r="G83" s="29"/>
      <c r="M83" s="30" t="s">
        <v>95</v>
      </c>
    </row>
    <row r="84" spans="1:13" ht="14.25" thickBot="1">
      <c r="A84" s="169" t="s">
        <v>3</v>
      </c>
      <c r="B84" s="171"/>
      <c r="C84" s="169" t="s">
        <v>4</v>
      </c>
      <c r="D84" s="170"/>
      <c r="E84" s="171" t="s">
        <v>5</v>
      </c>
      <c r="F84" s="171"/>
      <c r="G84" s="169" t="s">
        <v>6</v>
      </c>
      <c r="H84" s="170"/>
      <c r="I84" s="171" t="s">
        <v>7</v>
      </c>
      <c r="J84" s="171"/>
      <c r="K84" s="169" t="s">
        <v>8</v>
      </c>
      <c r="L84" s="170"/>
      <c r="M84" s="149" t="s">
        <v>12</v>
      </c>
    </row>
    <row r="85" spans="1:13" ht="15" thickTop="1" thickBot="1">
      <c r="A85" s="31" t="s">
        <v>10</v>
      </c>
      <c r="B85" s="82" t="s">
        <v>11</v>
      </c>
      <c r="C85" s="31" t="s">
        <v>10</v>
      </c>
      <c r="D85" s="32" t="s">
        <v>11</v>
      </c>
      <c r="E85" s="83" t="s">
        <v>10</v>
      </c>
      <c r="F85" s="82" t="s">
        <v>11</v>
      </c>
      <c r="G85" s="31" t="s">
        <v>10</v>
      </c>
      <c r="H85" s="32" t="s">
        <v>11</v>
      </c>
      <c r="I85" s="83" t="s">
        <v>10</v>
      </c>
      <c r="J85" s="82" t="s">
        <v>11</v>
      </c>
      <c r="K85" s="31" t="s">
        <v>10</v>
      </c>
      <c r="L85" s="32" t="s">
        <v>11</v>
      </c>
      <c r="M85" s="84"/>
    </row>
    <row r="86" spans="1:13" ht="15" thickTop="1" thickBot="1">
      <c r="A86" s="6" t="s">
        <v>96</v>
      </c>
      <c r="B86" s="12">
        <f>IF(SUM(B87:B100),SUM(B87:B100),"")</f>
        <v>8720</v>
      </c>
      <c r="C86" s="74" t="s">
        <v>96</v>
      </c>
      <c r="D86" s="2">
        <f>IF(SUM(D87:D100),SUM(D87:D100),"")</f>
        <v>6170</v>
      </c>
      <c r="E86" s="85" t="s">
        <v>96</v>
      </c>
      <c r="F86" s="86">
        <f>IF(SUM(F87:F100),SUM(F87:F100),"")</f>
        <v>9915</v>
      </c>
      <c r="G86" s="87" t="s">
        <v>96</v>
      </c>
      <c r="H86" s="9">
        <f>IF(SUM(H87:H100),SUM(H87:H100),"")</f>
        <v>3842</v>
      </c>
      <c r="I86" s="85" t="s">
        <v>96</v>
      </c>
      <c r="J86" s="12">
        <f>IF(SUM(J87:J100),SUM(J87:J100),"")</f>
        <v>100</v>
      </c>
      <c r="K86" s="74" t="s">
        <v>96</v>
      </c>
      <c r="L86" s="2">
        <f>IF(SUM(L87:L100),SUM(L87:L100),"")</f>
        <v>960</v>
      </c>
      <c r="M86" s="88">
        <f>IF(SUM(B86,D86,F86,H86,J86,L86),SUM(B86,D86,F86,H86,J86,L86),"")</f>
        <v>29707</v>
      </c>
    </row>
    <row r="87" spans="1:13" ht="14.25" thickTop="1">
      <c r="A87" s="7" t="s">
        <v>97</v>
      </c>
      <c r="B87" s="28">
        <v>1730</v>
      </c>
      <c r="C87" s="89"/>
      <c r="D87" s="46"/>
      <c r="E87" s="64" t="s">
        <v>97</v>
      </c>
      <c r="F87" s="60">
        <v>1370</v>
      </c>
      <c r="G87" s="15" t="s">
        <v>97</v>
      </c>
      <c r="H87" s="16">
        <v>800</v>
      </c>
      <c r="I87" s="64" t="s">
        <v>17</v>
      </c>
      <c r="J87" s="28">
        <v>20</v>
      </c>
      <c r="K87" s="75" t="s">
        <v>17</v>
      </c>
      <c r="L87" s="46">
        <v>200</v>
      </c>
      <c r="M87" s="90"/>
    </row>
    <row r="88" spans="1:13">
      <c r="A88" s="3" t="s">
        <v>98</v>
      </c>
      <c r="B88" s="21">
        <v>1680</v>
      </c>
      <c r="C88" s="5" t="s">
        <v>98</v>
      </c>
      <c r="D88" s="27">
        <v>630</v>
      </c>
      <c r="E88" s="23" t="s">
        <v>99</v>
      </c>
      <c r="F88" s="21">
        <v>880</v>
      </c>
      <c r="G88" s="5" t="s">
        <v>100</v>
      </c>
      <c r="H88" s="27">
        <v>750</v>
      </c>
      <c r="I88" s="23" t="s">
        <v>17</v>
      </c>
      <c r="J88" s="21">
        <v>10</v>
      </c>
      <c r="K88" s="5" t="s">
        <v>17</v>
      </c>
      <c r="L88" s="27">
        <v>250</v>
      </c>
      <c r="M88" s="66"/>
    </row>
    <row r="89" spans="1:13">
      <c r="A89" s="3"/>
      <c r="B89" s="21"/>
      <c r="C89" s="5" t="s">
        <v>101</v>
      </c>
      <c r="D89" s="27">
        <v>810</v>
      </c>
      <c r="E89" s="144" t="s">
        <v>101</v>
      </c>
      <c r="F89" s="145">
        <v>870</v>
      </c>
      <c r="G89" s="76" t="s">
        <v>204</v>
      </c>
      <c r="H89" s="27">
        <v>420</v>
      </c>
      <c r="I89" s="23"/>
      <c r="J89" s="21"/>
      <c r="K89" s="5"/>
      <c r="L89" s="27"/>
      <c r="M89" s="66"/>
    </row>
    <row r="90" spans="1:13">
      <c r="A90" s="3" t="s">
        <v>102</v>
      </c>
      <c r="B90" s="21">
        <v>1040</v>
      </c>
      <c r="C90" s="5"/>
      <c r="D90" s="27"/>
      <c r="E90" s="23" t="s">
        <v>98</v>
      </c>
      <c r="F90" s="21">
        <v>1120</v>
      </c>
      <c r="G90" s="5"/>
      <c r="H90" s="27"/>
      <c r="I90" s="23" t="s">
        <v>17</v>
      </c>
      <c r="J90" s="21">
        <v>20</v>
      </c>
      <c r="K90" s="5" t="s">
        <v>17</v>
      </c>
      <c r="L90" s="27">
        <v>100</v>
      </c>
      <c r="M90" s="66"/>
    </row>
    <row r="91" spans="1:13">
      <c r="A91" s="3" t="s">
        <v>103</v>
      </c>
      <c r="B91" s="21">
        <v>1840</v>
      </c>
      <c r="C91" s="5" t="s">
        <v>102</v>
      </c>
      <c r="D91" s="27">
        <v>1040</v>
      </c>
      <c r="E91" s="144" t="s">
        <v>103</v>
      </c>
      <c r="F91" s="145">
        <v>2000</v>
      </c>
      <c r="G91" s="5" t="s">
        <v>17</v>
      </c>
      <c r="H91" s="27">
        <v>16</v>
      </c>
      <c r="I91" s="23" t="s">
        <v>17</v>
      </c>
      <c r="J91" s="21">
        <v>30</v>
      </c>
      <c r="K91" s="5" t="s">
        <v>17</v>
      </c>
      <c r="L91" s="27">
        <v>300</v>
      </c>
      <c r="M91" s="66"/>
    </row>
    <row r="92" spans="1:13">
      <c r="A92" s="3" t="s">
        <v>19</v>
      </c>
      <c r="B92" s="21"/>
      <c r="C92" s="5" t="s">
        <v>104</v>
      </c>
      <c r="D92" s="27">
        <v>1750</v>
      </c>
      <c r="E92" s="23"/>
      <c r="F92" s="21"/>
      <c r="G92" s="15" t="s">
        <v>203</v>
      </c>
      <c r="H92" s="27">
        <v>540</v>
      </c>
      <c r="I92" s="23"/>
      <c r="J92" s="21"/>
      <c r="K92" s="5"/>
      <c r="L92" s="27"/>
      <c r="M92" s="66"/>
    </row>
    <row r="93" spans="1:13">
      <c r="A93" s="3" t="s">
        <v>105</v>
      </c>
      <c r="B93" s="21">
        <v>1310</v>
      </c>
      <c r="C93" s="5" t="s">
        <v>106</v>
      </c>
      <c r="D93" s="27">
        <v>920</v>
      </c>
      <c r="E93" s="23" t="s">
        <v>104</v>
      </c>
      <c r="F93" s="21">
        <v>1850</v>
      </c>
      <c r="G93" s="5" t="s">
        <v>107</v>
      </c>
      <c r="H93" s="27">
        <v>450</v>
      </c>
      <c r="I93" s="23" t="s">
        <v>17</v>
      </c>
      <c r="J93" s="21">
        <v>10</v>
      </c>
      <c r="K93" s="5" t="s">
        <v>17</v>
      </c>
      <c r="L93" s="27">
        <v>75</v>
      </c>
      <c r="M93" s="66"/>
    </row>
    <row r="94" spans="1:13">
      <c r="A94" s="3" t="s">
        <v>19</v>
      </c>
      <c r="B94" s="21"/>
      <c r="C94" s="5" t="s">
        <v>103</v>
      </c>
      <c r="D94" s="27">
        <v>890</v>
      </c>
      <c r="E94" s="23" t="s">
        <v>107</v>
      </c>
      <c r="F94" s="21">
        <v>1030</v>
      </c>
      <c r="G94" s="5" t="s">
        <v>101</v>
      </c>
      <c r="H94" s="27">
        <v>390</v>
      </c>
      <c r="I94" s="23"/>
      <c r="J94" s="21"/>
      <c r="K94" s="5"/>
      <c r="L94" s="27"/>
      <c r="M94" s="66"/>
    </row>
    <row r="95" spans="1:13">
      <c r="A95" s="3" t="s">
        <v>19</v>
      </c>
      <c r="B95" s="21"/>
      <c r="C95" s="5"/>
      <c r="D95" s="27"/>
      <c r="E95" s="23" t="s">
        <v>45</v>
      </c>
      <c r="F95" s="21">
        <v>750</v>
      </c>
      <c r="G95" s="19" t="s">
        <v>108</v>
      </c>
      <c r="H95" s="27">
        <v>130</v>
      </c>
      <c r="I95" s="23"/>
      <c r="J95" s="21"/>
      <c r="K95" s="5"/>
      <c r="L95" s="27"/>
      <c r="M95" s="66"/>
    </row>
    <row r="96" spans="1:13">
      <c r="A96" s="18" t="s">
        <v>109</v>
      </c>
      <c r="B96" s="77">
        <v>140</v>
      </c>
      <c r="C96" s="5" t="s">
        <v>17</v>
      </c>
      <c r="D96" s="27">
        <v>25</v>
      </c>
      <c r="E96" s="23" t="s">
        <v>17</v>
      </c>
      <c r="F96" s="21">
        <v>15</v>
      </c>
      <c r="G96" s="5" t="s">
        <v>110</v>
      </c>
      <c r="H96" s="27">
        <v>52</v>
      </c>
      <c r="I96" s="23"/>
      <c r="J96" s="21"/>
      <c r="K96" s="5" t="s">
        <v>17</v>
      </c>
      <c r="L96" s="27">
        <v>5</v>
      </c>
      <c r="M96" s="66"/>
    </row>
    <row r="97" spans="1:13">
      <c r="A97" s="91" t="s">
        <v>111</v>
      </c>
      <c r="B97" s="80"/>
      <c r="C97" s="10"/>
      <c r="D97" s="26"/>
      <c r="E97" s="92"/>
      <c r="F97" s="77"/>
      <c r="G97" s="5"/>
      <c r="H97" s="27"/>
      <c r="I97" s="92"/>
      <c r="J97" s="77"/>
      <c r="K97" s="10"/>
      <c r="L97" s="26"/>
      <c r="M97" s="93"/>
    </row>
    <row r="98" spans="1:13">
      <c r="A98" s="3" t="s">
        <v>112</v>
      </c>
      <c r="B98" s="21">
        <v>460</v>
      </c>
      <c r="C98" s="5" t="s">
        <v>17</v>
      </c>
      <c r="D98" s="27">
        <v>30</v>
      </c>
      <c r="E98" s="23" t="s">
        <v>17</v>
      </c>
      <c r="F98" s="21">
        <v>10</v>
      </c>
      <c r="G98" s="5" t="s">
        <v>110</v>
      </c>
      <c r="H98" s="27">
        <v>104</v>
      </c>
      <c r="I98" s="23"/>
      <c r="J98" s="21"/>
      <c r="K98" s="5" t="s">
        <v>17</v>
      </c>
      <c r="L98" s="27">
        <v>15</v>
      </c>
      <c r="M98" s="93"/>
    </row>
    <row r="99" spans="1:13">
      <c r="A99" s="3" t="s">
        <v>191</v>
      </c>
      <c r="B99" s="21">
        <v>240</v>
      </c>
      <c r="C99" s="5" t="s">
        <v>17</v>
      </c>
      <c r="D99" s="27">
        <v>50</v>
      </c>
      <c r="E99" s="23" t="s">
        <v>17</v>
      </c>
      <c r="F99" s="21">
        <v>15</v>
      </c>
      <c r="G99" s="5"/>
      <c r="H99" s="27"/>
      <c r="I99" s="23" t="s">
        <v>17</v>
      </c>
      <c r="J99" s="21">
        <v>10</v>
      </c>
      <c r="K99" s="5" t="s">
        <v>17</v>
      </c>
      <c r="L99" s="27">
        <v>10</v>
      </c>
      <c r="M99" s="67"/>
    </row>
    <row r="100" spans="1:13" ht="14.25" thickBot="1">
      <c r="A100" s="11" t="s">
        <v>113</v>
      </c>
      <c r="B100" s="80">
        <v>280</v>
      </c>
      <c r="C100" s="94" t="s">
        <v>17</v>
      </c>
      <c r="D100" s="95">
        <v>25</v>
      </c>
      <c r="E100" s="96" t="s">
        <v>17</v>
      </c>
      <c r="F100" s="80">
        <v>5</v>
      </c>
      <c r="G100" s="94" t="s">
        <v>113</v>
      </c>
      <c r="H100" s="95">
        <v>190</v>
      </c>
      <c r="I100" s="96"/>
      <c r="J100" s="80"/>
      <c r="K100" s="94" t="s">
        <v>17</v>
      </c>
      <c r="L100" s="95">
        <v>5</v>
      </c>
      <c r="M100" s="70"/>
    </row>
    <row r="101" spans="1:13" ht="14.25" thickBot="1">
      <c r="A101" s="40"/>
      <c r="B101" s="71"/>
      <c r="C101" s="98"/>
      <c r="D101" s="71"/>
      <c r="E101" s="72"/>
      <c r="F101" s="71"/>
      <c r="G101" s="72"/>
      <c r="H101" s="71"/>
      <c r="I101" s="72"/>
      <c r="J101" s="71"/>
      <c r="K101" s="72"/>
      <c r="L101" s="71"/>
      <c r="M101" s="99"/>
    </row>
    <row r="102" spans="1:13" ht="15" thickTop="1" thickBot="1">
      <c r="A102" s="8" t="s">
        <v>114</v>
      </c>
      <c r="B102" s="9">
        <f>IF(SUM(B103:B111),SUM(B103:B111),"")</f>
        <v>12700</v>
      </c>
      <c r="C102" s="87" t="s">
        <v>114</v>
      </c>
      <c r="D102" s="9">
        <f>IF(SUM(D103:D111),SUM(D103:D111),"")</f>
        <v>1550</v>
      </c>
      <c r="E102" s="87" t="s">
        <v>114</v>
      </c>
      <c r="F102" s="9">
        <f>IF(SUM(F103:F111),SUM(F103:F111),"")</f>
        <v>295</v>
      </c>
      <c r="G102" s="87" t="s">
        <v>114</v>
      </c>
      <c r="H102" s="9">
        <f>IF(SUM(H103:H111),SUM(H103:H111),"")</f>
        <v>591</v>
      </c>
      <c r="I102" s="87" t="s">
        <v>114</v>
      </c>
      <c r="J102" s="9">
        <f>IF(SUM(J103:J111),SUM(J103:J111),"")</f>
        <v>20</v>
      </c>
      <c r="K102" s="87" t="s">
        <v>114</v>
      </c>
      <c r="L102" s="9">
        <f>IF(SUM(L103:L111),SUM(L103:L111),"")</f>
        <v>320</v>
      </c>
      <c r="M102" s="100">
        <f>IF(SUM(B102,D102,F102,H102,J102,L102),SUM(B102,D102,F102,H102,J102,L102),"")</f>
        <v>15476</v>
      </c>
    </row>
    <row r="103" spans="1:13" ht="14.25" thickTop="1">
      <c r="A103" s="59" t="s">
        <v>115</v>
      </c>
      <c r="B103" s="16">
        <v>3645</v>
      </c>
      <c r="C103" s="63" t="s">
        <v>115</v>
      </c>
      <c r="D103" s="16">
        <v>400</v>
      </c>
      <c r="E103" s="63" t="s">
        <v>17</v>
      </c>
      <c r="F103" s="16">
        <v>120</v>
      </c>
      <c r="G103" s="10" t="s">
        <v>17</v>
      </c>
      <c r="H103" s="16">
        <v>175</v>
      </c>
      <c r="I103" s="150" t="s">
        <v>17</v>
      </c>
      <c r="J103" s="151">
        <v>10</v>
      </c>
      <c r="K103" s="10"/>
      <c r="L103" s="26"/>
      <c r="M103" s="101"/>
    </row>
    <row r="104" spans="1:13">
      <c r="A104" s="3"/>
      <c r="B104" s="27"/>
      <c r="C104" s="5"/>
      <c r="D104" s="27"/>
      <c r="E104" s="5"/>
      <c r="F104" s="27"/>
      <c r="G104" s="5"/>
      <c r="H104" s="27"/>
      <c r="I104" s="5"/>
      <c r="J104" s="27"/>
      <c r="K104" s="5"/>
      <c r="L104" s="27"/>
      <c r="M104" s="67"/>
    </row>
    <row r="105" spans="1:13">
      <c r="A105" s="3" t="s">
        <v>116</v>
      </c>
      <c r="B105" s="27">
        <v>2400</v>
      </c>
      <c r="C105" s="5" t="s">
        <v>116</v>
      </c>
      <c r="D105" s="27">
        <v>400</v>
      </c>
      <c r="E105" s="5" t="s">
        <v>17</v>
      </c>
      <c r="F105" s="27">
        <v>45</v>
      </c>
      <c r="G105" s="10" t="s">
        <v>17</v>
      </c>
      <c r="H105" s="27">
        <v>137</v>
      </c>
      <c r="I105" s="63"/>
      <c r="J105" s="27"/>
      <c r="K105" s="63" t="s">
        <v>17</v>
      </c>
      <c r="L105" s="27">
        <v>30</v>
      </c>
      <c r="M105" s="67"/>
    </row>
    <row r="106" spans="1:13">
      <c r="A106" s="3"/>
      <c r="B106" s="27"/>
      <c r="C106" s="5"/>
      <c r="D106" s="27"/>
      <c r="E106" s="5"/>
      <c r="F106" s="27"/>
      <c r="G106" s="5"/>
      <c r="H106" s="27"/>
      <c r="I106" s="5"/>
      <c r="J106" s="27"/>
      <c r="K106" s="5"/>
      <c r="L106" s="27"/>
      <c r="M106" s="67"/>
    </row>
    <row r="107" spans="1:13">
      <c r="A107" s="3" t="s">
        <v>118</v>
      </c>
      <c r="B107" s="27">
        <v>2035</v>
      </c>
      <c r="C107" s="5" t="s">
        <v>118</v>
      </c>
      <c r="D107" s="27">
        <v>500</v>
      </c>
      <c r="E107" s="5" t="s">
        <v>17</v>
      </c>
      <c r="F107" s="27">
        <v>50</v>
      </c>
      <c r="G107" s="10" t="s">
        <v>17</v>
      </c>
      <c r="H107" s="27">
        <v>100</v>
      </c>
      <c r="I107" s="63"/>
      <c r="J107" s="27"/>
      <c r="K107" s="5" t="s">
        <v>64</v>
      </c>
      <c r="L107" s="27">
        <v>210</v>
      </c>
      <c r="M107" s="67"/>
    </row>
    <row r="108" spans="1:13">
      <c r="A108" s="18"/>
      <c r="B108" s="26"/>
      <c r="C108" s="10"/>
      <c r="D108" s="26"/>
      <c r="E108" s="10"/>
      <c r="F108" s="26"/>
      <c r="G108" s="10"/>
      <c r="H108" s="26"/>
      <c r="I108" s="102"/>
      <c r="J108" s="26"/>
      <c r="K108" s="10"/>
      <c r="L108" s="26"/>
      <c r="M108" s="103"/>
    </row>
    <row r="109" spans="1:13">
      <c r="A109" s="18" t="s">
        <v>117</v>
      </c>
      <c r="B109" s="26">
        <v>2270</v>
      </c>
      <c r="C109" s="10" t="s">
        <v>17</v>
      </c>
      <c r="D109" s="26">
        <v>35</v>
      </c>
      <c r="E109" s="10" t="s">
        <v>17</v>
      </c>
      <c r="F109" s="77">
        <v>35</v>
      </c>
      <c r="G109" s="10" t="s">
        <v>17</v>
      </c>
      <c r="H109" s="26">
        <v>100</v>
      </c>
      <c r="I109" s="152" t="s">
        <v>17</v>
      </c>
      <c r="J109" s="153">
        <v>10</v>
      </c>
      <c r="K109" s="10" t="s">
        <v>17</v>
      </c>
      <c r="L109" s="26">
        <v>20</v>
      </c>
      <c r="M109" s="103"/>
    </row>
    <row r="110" spans="1:13">
      <c r="A110" s="3" t="s">
        <v>119</v>
      </c>
      <c r="B110" s="27">
        <v>2040</v>
      </c>
      <c r="C110" s="5" t="s">
        <v>119</v>
      </c>
      <c r="D110" s="27">
        <v>200</v>
      </c>
      <c r="E110" s="5" t="s">
        <v>17</v>
      </c>
      <c r="F110" s="21">
        <v>40</v>
      </c>
      <c r="G110" s="10" t="s">
        <v>17</v>
      </c>
      <c r="H110" s="27">
        <v>77</v>
      </c>
      <c r="I110" s="5"/>
      <c r="J110" s="27"/>
      <c r="K110" s="5" t="s">
        <v>64</v>
      </c>
      <c r="L110" s="27">
        <v>50</v>
      </c>
      <c r="M110" s="67"/>
    </row>
    <row r="111" spans="1:13" ht="14.25" thickBot="1">
      <c r="A111" s="54" t="s">
        <v>120</v>
      </c>
      <c r="B111" s="24">
        <v>310</v>
      </c>
      <c r="C111" s="20" t="s">
        <v>17</v>
      </c>
      <c r="D111" s="24">
        <v>15</v>
      </c>
      <c r="E111" s="20" t="s">
        <v>17</v>
      </c>
      <c r="F111" s="68">
        <v>5</v>
      </c>
      <c r="G111" s="20" t="s">
        <v>17</v>
      </c>
      <c r="H111" s="24">
        <v>2</v>
      </c>
      <c r="I111" s="20"/>
      <c r="J111" s="24"/>
      <c r="K111" s="20" t="s">
        <v>17</v>
      </c>
      <c r="L111" s="24">
        <v>10</v>
      </c>
      <c r="M111" s="70"/>
    </row>
    <row r="112" spans="1:13" ht="14.25" thickBot="1">
      <c r="A112" s="40"/>
      <c r="B112" s="71"/>
      <c r="C112" s="72"/>
      <c r="D112" s="71"/>
      <c r="E112" s="72"/>
      <c r="F112" s="71"/>
      <c r="G112" s="72"/>
      <c r="H112" s="71"/>
      <c r="I112" s="72"/>
      <c r="J112" s="71"/>
      <c r="K112" s="72"/>
      <c r="L112" s="71"/>
      <c r="M112" s="99"/>
    </row>
    <row r="113" spans="1:13" ht="15" thickTop="1" thickBot="1">
      <c r="A113" s="8" t="s">
        <v>121</v>
      </c>
      <c r="B113" s="9">
        <f>IF(SUM(B114:B121),SUM(B114:B121),"")</f>
        <v>9360</v>
      </c>
      <c r="C113" s="87" t="s">
        <v>121</v>
      </c>
      <c r="D113" s="9">
        <f>IF(SUM(D114:D121),SUM(D114:D121),"")</f>
        <v>955</v>
      </c>
      <c r="E113" s="87" t="s">
        <v>121</v>
      </c>
      <c r="F113" s="9">
        <f>IF(SUM(F114:F121),SUM(F114:F121),"")</f>
        <v>420</v>
      </c>
      <c r="G113" s="87" t="s">
        <v>121</v>
      </c>
      <c r="H113" s="9">
        <f>IF(SUM(H114:H121),SUM(H114:H121),"")</f>
        <v>1217</v>
      </c>
      <c r="I113" s="87" t="s">
        <v>121</v>
      </c>
      <c r="J113" s="9">
        <f>IF(SUM(J114:J121),SUM(J114:J121),"")</f>
        <v>90</v>
      </c>
      <c r="K113" s="87" t="s">
        <v>121</v>
      </c>
      <c r="L113" s="9">
        <f>IF(SUM(L114:L121),SUM(L114:L121),"")</f>
        <v>290</v>
      </c>
      <c r="M113" s="100">
        <f>IF(SUM(B113,D113,F113,H113,J113,L113),SUM(B113,D113,F113,H113,J113,L113),"")</f>
        <v>12332</v>
      </c>
    </row>
    <row r="114" spans="1:13" ht="14.25" thickTop="1">
      <c r="A114" s="59" t="s">
        <v>122</v>
      </c>
      <c r="B114" s="16">
        <v>2560</v>
      </c>
      <c r="C114" s="146" t="s">
        <v>123</v>
      </c>
      <c r="D114" s="16">
        <v>450</v>
      </c>
      <c r="E114" s="63" t="s">
        <v>205</v>
      </c>
      <c r="F114" s="16">
        <v>220</v>
      </c>
      <c r="G114" s="63" t="s">
        <v>122</v>
      </c>
      <c r="H114" s="16">
        <v>750</v>
      </c>
      <c r="I114" s="63" t="s">
        <v>17</v>
      </c>
      <c r="J114" s="16">
        <v>20</v>
      </c>
      <c r="K114" s="63" t="s">
        <v>17</v>
      </c>
      <c r="L114" s="16">
        <v>95</v>
      </c>
      <c r="M114" s="101"/>
    </row>
    <row r="115" spans="1:13">
      <c r="A115" s="3"/>
      <c r="B115" s="27"/>
      <c r="C115" s="147" t="s">
        <v>124</v>
      </c>
      <c r="D115" s="148">
        <v>450</v>
      </c>
      <c r="E115" s="5" t="s">
        <v>205</v>
      </c>
      <c r="F115" s="27">
        <v>180</v>
      </c>
      <c r="G115" s="5" t="s">
        <v>125</v>
      </c>
      <c r="H115" s="27">
        <v>450</v>
      </c>
      <c r="I115" s="5"/>
      <c r="J115" s="27"/>
      <c r="K115" s="5"/>
      <c r="L115" s="27"/>
      <c r="M115" s="67"/>
    </row>
    <row r="116" spans="1:13">
      <c r="A116" s="3" t="s">
        <v>126</v>
      </c>
      <c r="B116" s="27">
        <v>2555</v>
      </c>
      <c r="C116" s="5"/>
      <c r="D116" s="27"/>
      <c r="E116" s="5"/>
      <c r="F116" s="27"/>
      <c r="G116" s="5"/>
      <c r="H116" s="27"/>
      <c r="I116" s="5" t="s">
        <v>17</v>
      </c>
      <c r="J116" s="27">
        <v>30</v>
      </c>
      <c r="K116" s="5" t="s">
        <v>17</v>
      </c>
      <c r="L116" s="27">
        <v>75</v>
      </c>
      <c r="M116" s="67"/>
    </row>
    <row r="117" spans="1:13">
      <c r="A117" s="18" t="s">
        <v>127</v>
      </c>
      <c r="B117" s="26">
        <v>2205</v>
      </c>
      <c r="C117" s="10"/>
      <c r="D117" s="26"/>
      <c r="E117" s="10"/>
      <c r="F117" s="26"/>
      <c r="G117" s="10"/>
      <c r="H117" s="26"/>
      <c r="I117" s="10" t="s">
        <v>17</v>
      </c>
      <c r="J117" s="26">
        <v>10</v>
      </c>
      <c r="K117" s="10" t="s">
        <v>17</v>
      </c>
      <c r="L117" s="26">
        <v>85</v>
      </c>
      <c r="M117" s="103"/>
    </row>
    <row r="118" spans="1:13">
      <c r="A118" s="18" t="s">
        <v>128</v>
      </c>
      <c r="B118" s="26">
        <v>450</v>
      </c>
      <c r="C118" s="5" t="s">
        <v>17</v>
      </c>
      <c r="D118" s="26">
        <v>20</v>
      </c>
      <c r="E118" s="5" t="s">
        <v>17</v>
      </c>
      <c r="F118" s="26">
        <v>5</v>
      </c>
      <c r="G118" s="10"/>
      <c r="H118" s="26"/>
      <c r="I118" s="10" t="s">
        <v>17</v>
      </c>
      <c r="J118" s="26">
        <v>20</v>
      </c>
      <c r="K118" s="10" t="s">
        <v>17</v>
      </c>
      <c r="L118" s="26">
        <v>15</v>
      </c>
      <c r="M118" s="78"/>
    </row>
    <row r="119" spans="1:13">
      <c r="A119" s="3"/>
      <c r="B119" s="27"/>
      <c r="C119" s="23"/>
      <c r="D119" s="27"/>
      <c r="E119" s="23"/>
      <c r="F119" s="27"/>
      <c r="G119" s="23"/>
      <c r="H119" s="27"/>
      <c r="I119" s="23"/>
      <c r="J119" s="27"/>
      <c r="K119" s="23"/>
      <c r="L119" s="27"/>
      <c r="M119" s="66"/>
    </row>
    <row r="120" spans="1:13">
      <c r="A120" s="3" t="s">
        <v>129</v>
      </c>
      <c r="B120" s="27">
        <v>1190</v>
      </c>
      <c r="C120" s="5" t="s">
        <v>17</v>
      </c>
      <c r="D120" s="27">
        <v>30</v>
      </c>
      <c r="E120" s="5" t="s">
        <v>17</v>
      </c>
      <c r="F120" s="27">
        <v>10</v>
      </c>
      <c r="G120" s="5" t="s">
        <v>17</v>
      </c>
      <c r="H120" s="27">
        <v>13</v>
      </c>
      <c r="I120" s="5" t="s">
        <v>17</v>
      </c>
      <c r="J120" s="27">
        <v>10</v>
      </c>
      <c r="K120" s="5" t="s">
        <v>17</v>
      </c>
      <c r="L120" s="27">
        <v>15</v>
      </c>
      <c r="M120" s="53"/>
    </row>
    <row r="121" spans="1:13" ht="14.25" thickBot="1">
      <c r="A121" s="18" t="s">
        <v>130</v>
      </c>
      <c r="B121" s="26">
        <v>400</v>
      </c>
      <c r="C121" s="10" t="s">
        <v>17</v>
      </c>
      <c r="D121" s="26">
        <v>5</v>
      </c>
      <c r="E121" s="10" t="s">
        <v>17</v>
      </c>
      <c r="F121" s="26">
        <v>5</v>
      </c>
      <c r="G121" s="10" t="s">
        <v>131</v>
      </c>
      <c r="H121" s="26">
        <v>4</v>
      </c>
      <c r="I121" s="10"/>
      <c r="J121" s="26"/>
      <c r="K121" s="10" t="s">
        <v>17</v>
      </c>
      <c r="L121" s="26">
        <v>5</v>
      </c>
      <c r="M121" s="78"/>
    </row>
    <row r="122" spans="1:13" ht="14.25" thickBot="1">
      <c r="A122" s="40"/>
      <c r="B122" s="41"/>
      <c r="C122" s="104"/>
      <c r="D122" s="41"/>
      <c r="E122" s="104"/>
      <c r="F122" s="41"/>
      <c r="G122" s="104"/>
      <c r="H122" s="41"/>
      <c r="I122" s="104"/>
      <c r="J122" s="41"/>
      <c r="K122" s="104"/>
      <c r="L122" s="41"/>
      <c r="M122" s="105"/>
    </row>
    <row r="123" spans="1:13" ht="15" thickTop="1" thickBot="1">
      <c r="A123" s="8" t="s">
        <v>132</v>
      </c>
      <c r="B123" s="9">
        <f>IF(SUM(B124:B130),SUM(B124:B130),"")</f>
        <v>9685</v>
      </c>
      <c r="C123" s="87" t="s">
        <v>132</v>
      </c>
      <c r="D123" s="9">
        <f>IF(SUM(D124:D130),SUM(D124:D130),"")</f>
        <v>2045</v>
      </c>
      <c r="E123" s="87" t="s">
        <v>132</v>
      </c>
      <c r="F123" s="9">
        <f>IF(SUM(F124:F130),SUM(F124:F130),"")</f>
        <v>2920</v>
      </c>
      <c r="G123" s="87" t="s">
        <v>132</v>
      </c>
      <c r="H123" s="9">
        <f>IF(SUM(H124:H130),SUM(H124:H130),"")</f>
        <v>1030</v>
      </c>
      <c r="I123" s="87" t="s">
        <v>132</v>
      </c>
      <c r="J123" s="9">
        <f>IF(SUM(J124:J130),SUM(J124:J130),"")</f>
        <v>70</v>
      </c>
      <c r="K123" s="87" t="s">
        <v>132</v>
      </c>
      <c r="L123" s="9">
        <f>IF(SUM(L124:L130),SUM(L124:L130),"")</f>
        <v>405</v>
      </c>
      <c r="M123" s="100">
        <f>IF(SUM(B123,D123,F123,H123,J123,L123),SUM(B123,D123,F123,H123,J123,L123),"")</f>
        <v>16155</v>
      </c>
    </row>
    <row r="124" spans="1:13" ht="14.25" thickTop="1">
      <c r="A124" s="59" t="s">
        <v>133</v>
      </c>
      <c r="B124" s="16">
        <v>1870</v>
      </c>
      <c r="C124" s="15" t="s">
        <v>134</v>
      </c>
      <c r="D124" s="16">
        <v>1380</v>
      </c>
      <c r="E124" s="63"/>
      <c r="F124" s="16"/>
      <c r="G124" s="63" t="s">
        <v>133</v>
      </c>
      <c r="H124" s="16">
        <v>330</v>
      </c>
      <c r="I124" s="5" t="s">
        <v>17</v>
      </c>
      <c r="J124" s="16">
        <v>10</v>
      </c>
      <c r="K124" s="63" t="s">
        <v>17</v>
      </c>
      <c r="L124" s="16">
        <v>55</v>
      </c>
      <c r="M124" s="101"/>
    </row>
    <row r="125" spans="1:13">
      <c r="A125" s="3"/>
      <c r="B125" s="27"/>
      <c r="C125" s="17" t="s">
        <v>135</v>
      </c>
      <c r="D125" s="27">
        <v>550</v>
      </c>
      <c r="E125" s="106" t="s">
        <v>136</v>
      </c>
      <c r="F125" s="27">
        <v>1450</v>
      </c>
      <c r="G125" s="5"/>
      <c r="H125" s="27"/>
      <c r="I125" s="5"/>
      <c r="J125" s="27"/>
      <c r="K125" s="5"/>
      <c r="L125" s="27"/>
      <c r="M125" s="67"/>
    </row>
    <row r="126" spans="1:13">
      <c r="A126" s="3" t="s">
        <v>137</v>
      </c>
      <c r="B126" s="27">
        <v>1350</v>
      </c>
      <c r="C126" s="5"/>
      <c r="D126" s="27"/>
      <c r="E126" s="107" t="s">
        <v>138</v>
      </c>
      <c r="F126" s="27">
        <v>1430</v>
      </c>
      <c r="G126" s="5" t="s">
        <v>134</v>
      </c>
      <c r="H126" s="27">
        <v>670</v>
      </c>
      <c r="I126" s="5" t="s">
        <v>17</v>
      </c>
      <c r="J126" s="27">
        <v>20</v>
      </c>
      <c r="K126" s="63" t="s">
        <v>17</v>
      </c>
      <c r="L126" s="27">
        <v>60</v>
      </c>
      <c r="M126" s="67"/>
    </row>
    <row r="127" spans="1:13">
      <c r="A127" s="11" t="s">
        <v>139</v>
      </c>
      <c r="B127" s="27">
        <v>2710</v>
      </c>
      <c r="C127" s="22"/>
      <c r="E127" s="5"/>
      <c r="F127" s="27"/>
      <c r="G127" s="5"/>
      <c r="H127" s="27"/>
      <c r="I127" s="5" t="s">
        <v>17</v>
      </c>
      <c r="J127" s="27">
        <v>20</v>
      </c>
      <c r="K127" s="63" t="s">
        <v>17</v>
      </c>
      <c r="L127" s="27">
        <v>115</v>
      </c>
      <c r="M127" s="67"/>
    </row>
    <row r="128" spans="1:13">
      <c r="A128" s="3" t="s">
        <v>140</v>
      </c>
      <c r="B128" s="27">
        <v>2045</v>
      </c>
      <c r="C128" s="5"/>
      <c r="D128" s="27"/>
      <c r="E128" s="22"/>
      <c r="F128" s="27"/>
      <c r="G128" s="5"/>
      <c r="H128" s="27"/>
      <c r="I128" s="5" t="s">
        <v>17</v>
      </c>
      <c r="J128" s="27">
        <v>20</v>
      </c>
      <c r="K128" s="63" t="s">
        <v>17</v>
      </c>
      <c r="L128" s="27">
        <v>145</v>
      </c>
      <c r="M128" s="67"/>
    </row>
    <row r="129" spans="1:13">
      <c r="A129" s="3" t="s">
        <v>141</v>
      </c>
      <c r="B129" s="27">
        <v>1020</v>
      </c>
      <c r="C129" s="63" t="s">
        <v>17</v>
      </c>
      <c r="D129" s="27">
        <v>70</v>
      </c>
      <c r="E129" s="5" t="s">
        <v>17</v>
      </c>
      <c r="F129" s="27">
        <v>30</v>
      </c>
      <c r="G129" s="5"/>
      <c r="H129" s="27"/>
      <c r="I129" s="5"/>
      <c r="J129" s="27"/>
      <c r="K129" s="5" t="s">
        <v>17</v>
      </c>
      <c r="L129" s="27">
        <v>20</v>
      </c>
      <c r="M129" s="67"/>
    </row>
    <row r="130" spans="1:13" ht="14.25" thickBot="1">
      <c r="A130" s="3" t="s">
        <v>142</v>
      </c>
      <c r="B130" s="27">
        <v>690</v>
      </c>
      <c r="C130" s="3" t="s">
        <v>17</v>
      </c>
      <c r="D130" s="27">
        <v>45</v>
      </c>
      <c r="E130" s="3" t="s">
        <v>17</v>
      </c>
      <c r="F130" s="27">
        <v>10</v>
      </c>
      <c r="G130" s="136" t="s">
        <v>17</v>
      </c>
      <c r="H130" s="27">
        <v>30</v>
      </c>
      <c r="I130" s="3"/>
      <c r="J130" s="27"/>
      <c r="K130" s="3" t="s">
        <v>17</v>
      </c>
      <c r="L130" s="27">
        <v>10</v>
      </c>
      <c r="M130" s="108"/>
    </row>
    <row r="131" spans="1:13" ht="14.25" thickBot="1">
      <c r="A131" s="40"/>
      <c r="B131" s="71"/>
      <c r="C131" s="72"/>
      <c r="D131" s="71"/>
      <c r="E131" s="72"/>
      <c r="F131" s="71"/>
      <c r="G131" s="72"/>
      <c r="H131" s="71"/>
      <c r="I131" s="72"/>
      <c r="J131" s="71"/>
      <c r="K131" s="72"/>
      <c r="L131" s="71"/>
      <c r="M131" s="99"/>
    </row>
    <row r="132" spans="1:13" ht="15" thickTop="1" thickBot="1">
      <c r="A132" s="6" t="s">
        <v>143</v>
      </c>
      <c r="B132" s="12">
        <f>IF(SUM(B133:B137),SUM(B133:B137),"")</f>
        <v>4480</v>
      </c>
      <c r="C132" s="74" t="s">
        <v>143</v>
      </c>
      <c r="D132" s="12">
        <f>IF(SUM(D133:D137),SUM(D133:D137),"")</f>
        <v>390</v>
      </c>
      <c r="E132" s="74" t="s">
        <v>143</v>
      </c>
      <c r="F132" s="12">
        <f>IF(SUM(F133:F137),SUM(F133:F137),"")</f>
        <v>60</v>
      </c>
      <c r="G132" s="74" t="s">
        <v>143</v>
      </c>
      <c r="H132" s="12">
        <f>IF(SUM(H133:H137),SUM(H133:H137),"")</f>
        <v>470</v>
      </c>
      <c r="I132" s="74" t="s">
        <v>143</v>
      </c>
      <c r="J132" s="12">
        <f>IF(SUM(J133:J137),SUM(J133:J137),"")</f>
        <v>10</v>
      </c>
      <c r="K132" s="74" t="s">
        <v>143</v>
      </c>
      <c r="L132" s="9">
        <f>IF(SUM(L133:L137),SUM(L133:L137),"")</f>
        <v>80</v>
      </c>
      <c r="M132" s="88">
        <f>IF(SUM(B132,D132,F132,H132,J132,L132),SUM(B132,D132,F132,H132,J132,L132),"")</f>
        <v>5490</v>
      </c>
    </row>
    <row r="133" spans="1:13" ht="14.25" thickTop="1">
      <c r="A133" s="59" t="s">
        <v>144</v>
      </c>
      <c r="B133" s="16">
        <v>1970</v>
      </c>
      <c r="C133" s="137" t="s">
        <v>145</v>
      </c>
      <c r="D133" s="16">
        <v>345</v>
      </c>
      <c r="E133" s="63" t="s">
        <v>17</v>
      </c>
      <c r="F133" s="16">
        <v>35</v>
      </c>
      <c r="G133" s="137" t="s">
        <v>145</v>
      </c>
      <c r="H133" s="16">
        <v>470</v>
      </c>
      <c r="I133" s="63" t="s">
        <v>17</v>
      </c>
      <c r="J133" s="16">
        <v>10</v>
      </c>
      <c r="K133" s="63" t="s">
        <v>17</v>
      </c>
      <c r="L133" s="16">
        <v>55</v>
      </c>
      <c r="M133" s="67"/>
    </row>
    <row r="134" spans="1:13">
      <c r="A134" s="109"/>
      <c r="B134" s="93"/>
      <c r="C134" s="138" t="s">
        <v>146</v>
      </c>
      <c r="D134" s="139">
        <v>25</v>
      </c>
      <c r="E134" s="10"/>
      <c r="F134" s="26"/>
      <c r="G134" s="10"/>
      <c r="H134" s="26"/>
      <c r="I134" s="10"/>
      <c r="J134" s="26"/>
      <c r="K134" s="10"/>
      <c r="L134" s="26"/>
      <c r="M134" s="103"/>
    </row>
    <row r="135" spans="1:13">
      <c r="A135" s="110"/>
      <c r="B135" s="97"/>
      <c r="C135" s="111"/>
      <c r="D135" s="112"/>
      <c r="E135" s="102"/>
      <c r="F135" s="4"/>
      <c r="G135" s="102"/>
      <c r="H135" s="4"/>
      <c r="I135" s="102"/>
      <c r="J135" s="4"/>
      <c r="K135" s="102"/>
      <c r="L135" s="4"/>
      <c r="M135" s="113"/>
    </row>
    <row r="136" spans="1:13">
      <c r="A136" s="114" t="s">
        <v>146</v>
      </c>
      <c r="B136" s="115">
        <v>2260</v>
      </c>
      <c r="C136" s="63" t="s">
        <v>17</v>
      </c>
      <c r="D136" s="116">
        <v>15</v>
      </c>
      <c r="E136" s="63" t="s">
        <v>17</v>
      </c>
      <c r="F136" s="16">
        <v>25</v>
      </c>
      <c r="G136" s="63"/>
      <c r="H136" s="16"/>
      <c r="I136" s="63"/>
      <c r="J136" s="16"/>
      <c r="K136" s="63" t="s">
        <v>17</v>
      </c>
      <c r="L136" s="16">
        <v>25</v>
      </c>
      <c r="M136" s="113"/>
    </row>
    <row r="137" spans="1:13" ht="14.25" thickBot="1">
      <c r="A137" s="54" t="s">
        <v>147</v>
      </c>
      <c r="B137" s="24">
        <v>250</v>
      </c>
      <c r="C137" s="94" t="s">
        <v>17</v>
      </c>
      <c r="D137" s="24">
        <v>5</v>
      </c>
      <c r="E137" s="20"/>
      <c r="F137" s="24"/>
      <c r="G137" s="20"/>
      <c r="H137" s="24"/>
      <c r="I137" s="20"/>
      <c r="J137" s="24"/>
      <c r="K137" s="20"/>
      <c r="L137" s="24"/>
      <c r="M137" s="70"/>
    </row>
    <row r="138" spans="1:13" ht="14.25" thickBot="1">
      <c r="A138" s="40"/>
      <c r="B138" s="71"/>
      <c r="C138" s="117"/>
      <c r="D138" s="71"/>
      <c r="E138" s="117"/>
      <c r="F138" s="71"/>
      <c r="G138" s="117"/>
      <c r="H138" s="71"/>
      <c r="I138" s="117"/>
      <c r="J138" s="71"/>
      <c r="K138" s="117"/>
      <c r="L138" s="71"/>
      <c r="M138" s="118"/>
    </row>
    <row r="139" spans="1:13" ht="15" thickTop="1" thickBot="1">
      <c r="A139" s="6" t="s">
        <v>148</v>
      </c>
      <c r="B139" s="2">
        <f>IF(SUM(B140:B142),SUM(B140:B142),"")</f>
        <v>7420</v>
      </c>
      <c r="C139" s="74" t="s">
        <v>148</v>
      </c>
      <c r="D139" s="2">
        <f>IF(SUM(D140:D142),SUM(D140:D142),"")</f>
        <v>235</v>
      </c>
      <c r="E139" s="74" t="s">
        <v>148</v>
      </c>
      <c r="F139" s="2">
        <f>IF(SUM(F140:F142),SUM(F140:F142),"")</f>
        <v>290</v>
      </c>
      <c r="G139" s="74" t="s">
        <v>148</v>
      </c>
      <c r="H139" s="2">
        <f>IF(SUM(H140:H142),SUM(H140:H142),"")</f>
        <v>770</v>
      </c>
      <c r="I139" s="74" t="s">
        <v>148</v>
      </c>
      <c r="J139" s="2">
        <f>IF(SUM(J140:J142),SUM(J140:J142),"")</f>
        <v>10</v>
      </c>
      <c r="K139" s="74" t="s">
        <v>148</v>
      </c>
      <c r="L139" s="2">
        <f>IF(SUM(L140:L142),SUM(L140:L142),"")</f>
        <v>105</v>
      </c>
      <c r="M139" s="119">
        <f>IF(SUM(B139,D139,F139,H139,J139,L139),SUM(B139,D139,F139,H139,J139,L139),"")</f>
        <v>8830</v>
      </c>
    </row>
    <row r="140" spans="1:13" ht="14.25" thickTop="1">
      <c r="A140" s="3" t="s">
        <v>192</v>
      </c>
      <c r="B140" s="27">
        <v>2685</v>
      </c>
      <c r="C140" s="120" t="s">
        <v>149</v>
      </c>
      <c r="D140" s="46">
        <v>185</v>
      </c>
      <c r="E140" s="121" t="s">
        <v>150</v>
      </c>
      <c r="F140" s="46">
        <v>280</v>
      </c>
      <c r="G140" s="121" t="s">
        <v>150</v>
      </c>
      <c r="H140" s="46">
        <v>770</v>
      </c>
      <c r="I140" s="63" t="s">
        <v>17</v>
      </c>
      <c r="J140" s="27">
        <v>10</v>
      </c>
      <c r="K140" s="64" t="s">
        <v>17</v>
      </c>
      <c r="L140" s="27">
        <v>60</v>
      </c>
      <c r="M140" s="67"/>
    </row>
    <row r="141" spans="1:13">
      <c r="A141" s="3" t="s">
        <v>193</v>
      </c>
      <c r="B141" s="27">
        <v>2515</v>
      </c>
      <c r="C141" s="5" t="s">
        <v>17</v>
      </c>
      <c r="D141" s="27">
        <v>20</v>
      </c>
      <c r="E141" s="5" t="s">
        <v>17</v>
      </c>
      <c r="F141" s="21">
        <v>5</v>
      </c>
      <c r="G141" s="5"/>
      <c r="H141" s="27"/>
      <c r="I141" s="63"/>
      <c r="J141" s="27"/>
      <c r="K141" s="23" t="s">
        <v>17</v>
      </c>
      <c r="L141" s="27">
        <v>35</v>
      </c>
      <c r="M141" s="67"/>
    </row>
    <row r="142" spans="1:13" ht="14.25" thickBot="1">
      <c r="A142" s="54" t="s">
        <v>194</v>
      </c>
      <c r="B142" s="24">
        <v>2220</v>
      </c>
      <c r="C142" s="20" t="s">
        <v>17</v>
      </c>
      <c r="D142" s="24">
        <v>30</v>
      </c>
      <c r="E142" s="20" t="s">
        <v>17</v>
      </c>
      <c r="F142" s="68">
        <v>5</v>
      </c>
      <c r="G142" s="20"/>
      <c r="H142" s="24"/>
      <c r="I142" s="63"/>
      <c r="J142" s="24"/>
      <c r="K142" s="69" t="s">
        <v>17</v>
      </c>
      <c r="L142" s="24">
        <v>10</v>
      </c>
      <c r="M142" s="70"/>
    </row>
    <row r="143" spans="1:13" ht="14.25" thickBot="1">
      <c r="A143" s="40"/>
      <c r="B143" s="71"/>
      <c r="C143" s="117"/>
      <c r="D143" s="71"/>
      <c r="E143" s="117"/>
      <c r="F143" s="71"/>
      <c r="G143" s="117"/>
      <c r="H143" s="143"/>
      <c r="I143" s="117"/>
      <c r="J143" s="71"/>
      <c r="K143" s="117"/>
      <c r="L143" s="71"/>
      <c r="M143" s="118"/>
    </row>
    <row r="144" spans="1:13" ht="15" thickTop="1" thickBot="1">
      <c r="A144" s="6" t="s">
        <v>151</v>
      </c>
      <c r="B144" s="2">
        <f>IF(SUM(B145:B147),SUM(B145:B147),"")</f>
        <v>4690</v>
      </c>
      <c r="C144" s="74" t="s">
        <v>151</v>
      </c>
      <c r="D144" s="2">
        <f>IF(SUM(D145:D147),SUM(D145:D147),"")</f>
        <v>235</v>
      </c>
      <c r="E144" s="74" t="s">
        <v>151</v>
      </c>
      <c r="F144" s="12">
        <f>IF(SUM(F145:F147),SUM(F145:F147),"")</f>
        <v>80</v>
      </c>
      <c r="G144" s="74" t="s">
        <v>151</v>
      </c>
      <c r="H144" s="2">
        <f>IF(SUM(H145:H147),SUM(H145:H147),"")</f>
        <v>265</v>
      </c>
      <c r="I144" s="74" t="s">
        <v>151</v>
      </c>
      <c r="J144" s="2">
        <f>IF(SUM(J145:J147),SUM(J145:J147),"")</f>
        <v>100</v>
      </c>
      <c r="K144" s="74" t="s">
        <v>151</v>
      </c>
      <c r="L144" s="2">
        <f>IF(SUM(L145:L147),SUM(L145:L147),"")</f>
        <v>90</v>
      </c>
      <c r="M144" s="119">
        <f>IF(SUM(B144,D144,F144,H144,J144,L144),SUM(B144,D144,F144,H144,J144,L144),"")</f>
        <v>5460</v>
      </c>
    </row>
    <row r="145" spans="1:13" ht="14.25" thickTop="1">
      <c r="A145" s="59" t="s">
        <v>152</v>
      </c>
      <c r="B145" s="16">
        <v>2580</v>
      </c>
      <c r="C145" s="5" t="s">
        <v>17</v>
      </c>
      <c r="D145" s="16">
        <v>115</v>
      </c>
      <c r="E145" s="63" t="s">
        <v>152</v>
      </c>
      <c r="F145" s="60">
        <v>50</v>
      </c>
      <c r="G145" s="63" t="s">
        <v>152</v>
      </c>
      <c r="H145" s="16">
        <v>200</v>
      </c>
      <c r="I145" s="5" t="s">
        <v>153</v>
      </c>
      <c r="J145" s="16">
        <v>80</v>
      </c>
      <c r="K145" s="5" t="s">
        <v>153</v>
      </c>
      <c r="L145" s="16">
        <v>45</v>
      </c>
      <c r="M145" s="101"/>
    </row>
    <row r="146" spans="1:13" ht="14.25" customHeight="1">
      <c r="A146" s="3" t="s">
        <v>154</v>
      </c>
      <c r="B146" s="27">
        <v>1030</v>
      </c>
      <c r="C146" s="5" t="s">
        <v>17</v>
      </c>
      <c r="D146" s="27">
        <v>75</v>
      </c>
      <c r="E146" s="5" t="s">
        <v>17</v>
      </c>
      <c r="F146" s="21">
        <v>15</v>
      </c>
      <c r="G146" s="5" t="s">
        <v>17</v>
      </c>
      <c r="H146" s="27">
        <v>32</v>
      </c>
      <c r="I146" s="5" t="s">
        <v>17</v>
      </c>
      <c r="J146" s="27">
        <v>10</v>
      </c>
      <c r="K146" s="5" t="s">
        <v>17</v>
      </c>
      <c r="L146" s="27">
        <v>30</v>
      </c>
      <c r="M146" s="67"/>
    </row>
    <row r="147" spans="1:13" ht="14.25" thickBot="1">
      <c r="A147" s="54" t="s">
        <v>155</v>
      </c>
      <c r="B147" s="24">
        <v>1080</v>
      </c>
      <c r="C147" s="5" t="s">
        <v>17</v>
      </c>
      <c r="D147" s="24">
        <v>45</v>
      </c>
      <c r="E147" s="5" t="s">
        <v>17</v>
      </c>
      <c r="F147" s="68">
        <v>15</v>
      </c>
      <c r="G147" s="5" t="s">
        <v>17</v>
      </c>
      <c r="H147" s="24">
        <v>33</v>
      </c>
      <c r="I147" s="5" t="s">
        <v>17</v>
      </c>
      <c r="J147" s="24">
        <v>10</v>
      </c>
      <c r="K147" s="5" t="s">
        <v>17</v>
      </c>
      <c r="L147" s="24">
        <v>15</v>
      </c>
      <c r="M147" s="70"/>
    </row>
    <row r="148" spans="1:13">
      <c r="A148" s="122"/>
      <c r="B148" s="123"/>
      <c r="C148" s="122"/>
      <c r="D148" s="123"/>
      <c r="E148" s="122"/>
      <c r="F148" s="123"/>
      <c r="G148" s="122"/>
      <c r="H148" s="123"/>
      <c r="I148" s="122"/>
      <c r="J148" s="123"/>
      <c r="K148" s="122"/>
      <c r="L148" s="123"/>
      <c r="M148" s="124"/>
    </row>
    <row r="149" spans="1:13">
      <c r="A149" s="125"/>
      <c r="B149" s="126"/>
      <c r="C149" s="125"/>
      <c r="D149" s="126"/>
      <c r="E149" s="125"/>
      <c r="F149" s="126"/>
      <c r="G149" s="125"/>
      <c r="H149" s="126"/>
      <c r="I149" s="125"/>
      <c r="J149" s="126"/>
      <c r="K149" s="125"/>
      <c r="L149" s="126"/>
      <c r="M149" s="127"/>
    </row>
    <row r="150" spans="1:13" ht="14.25" customHeight="1">
      <c r="A150" s="79"/>
      <c r="B150" s="80"/>
      <c r="C150" s="79"/>
      <c r="D150" s="80"/>
      <c r="E150" s="79"/>
      <c r="F150" s="80"/>
      <c r="G150" s="79"/>
      <c r="H150" s="80"/>
      <c r="I150" s="79"/>
      <c r="J150" s="80"/>
      <c r="K150" s="79"/>
      <c r="L150" s="80"/>
      <c r="M150" s="128"/>
    </row>
    <row r="151" spans="1:13">
      <c r="A151" s="79"/>
      <c r="B151" s="80"/>
      <c r="C151" s="79"/>
      <c r="D151" s="80"/>
      <c r="E151" s="79"/>
      <c r="F151" s="80"/>
      <c r="G151" s="79"/>
      <c r="H151" s="80"/>
      <c r="I151" s="79"/>
      <c r="J151" s="80"/>
      <c r="K151" s="79"/>
      <c r="L151" s="80"/>
      <c r="M151" s="128"/>
    </row>
    <row r="152" spans="1:13">
      <c r="A152" s="79"/>
      <c r="B152" s="80"/>
      <c r="C152" s="79"/>
      <c r="D152" s="80"/>
      <c r="E152" s="79"/>
      <c r="F152" s="80"/>
      <c r="G152" s="79"/>
      <c r="H152" s="80"/>
      <c r="I152" s="79"/>
      <c r="J152" s="80"/>
      <c r="K152" s="79"/>
      <c r="L152" s="80"/>
      <c r="M152" s="128"/>
    </row>
    <row r="153" spans="1:13">
      <c r="A153" s="125"/>
      <c r="B153" s="126"/>
      <c r="C153" s="125"/>
      <c r="D153" s="126"/>
      <c r="E153" s="125"/>
      <c r="F153" s="126"/>
      <c r="G153" s="125"/>
      <c r="H153" s="126"/>
      <c r="I153" s="125"/>
      <c r="J153" s="126"/>
      <c r="K153" s="125"/>
      <c r="L153" s="126"/>
      <c r="M153" s="127"/>
    </row>
    <row r="154" spans="1:13">
      <c r="A154" s="79"/>
      <c r="B154" s="80"/>
      <c r="C154" s="79"/>
      <c r="D154" s="80"/>
      <c r="E154" s="79"/>
      <c r="F154" s="80"/>
      <c r="G154" s="79"/>
      <c r="H154" s="80"/>
      <c r="I154" s="79"/>
      <c r="J154" s="80"/>
      <c r="K154" s="79"/>
      <c r="L154" s="80"/>
      <c r="M154" s="128"/>
    </row>
    <row r="155" spans="1:13">
      <c r="A155" s="79"/>
      <c r="B155" s="80"/>
      <c r="C155" s="79"/>
      <c r="D155" s="80"/>
      <c r="E155" s="79"/>
      <c r="F155" s="80"/>
      <c r="G155" s="79"/>
      <c r="H155" s="80"/>
      <c r="I155" s="79"/>
      <c r="J155" s="80"/>
      <c r="K155" s="79"/>
      <c r="L155" s="80"/>
      <c r="M155" s="128"/>
    </row>
    <row r="156" spans="1:13">
      <c r="A156" s="79"/>
      <c r="B156" s="80"/>
      <c r="C156" s="79"/>
      <c r="D156" s="80"/>
      <c r="E156" s="79"/>
      <c r="F156" s="80"/>
      <c r="G156" s="79"/>
      <c r="H156" s="80"/>
      <c r="I156" s="79"/>
      <c r="J156" s="80"/>
      <c r="K156" s="79"/>
      <c r="L156" s="80"/>
      <c r="M156" s="128"/>
    </row>
    <row r="157" spans="1:13">
      <c r="A157" s="79"/>
      <c r="B157" s="80"/>
      <c r="C157" s="79"/>
      <c r="D157" s="80"/>
      <c r="E157" s="79"/>
      <c r="F157" s="80"/>
      <c r="G157" s="79"/>
      <c r="H157" s="80"/>
      <c r="I157" s="79"/>
      <c r="J157" s="80"/>
      <c r="K157" s="79"/>
      <c r="L157" s="80"/>
      <c r="M157" s="128"/>
    </row>
    <row r="158" spans="1:13">
      <c r="A158" s="79"/>
      <c r="B158" s="80"/>
      <c r="C158" s="79"/>
      <c r="D158" s="80"/>
      <c r="E158" s="79"/>
      <c r="F158" s="80"/>
      <c r="G158" s="79"/>
      <c r="H158" s="80"/>
      <c r="I158" s="79"/>
      <c r="J158" s="80"/>
      <c r="K158" s="79"/>
      <c r="L158" s="80"/>
      <c r="M158" s="128"/>
    </row>
    <row r="159" spans="1:13">
      <c r="A159" s="79"/>
      <c r="B159" s="80"/>
      <c r="C159" s="79"/>
      <c r="D159" s="80"/>
      <c r="E159" s="79"/>
      <c r="F159" s="80"/>
      <c r="G159" s="79"/>
      <c r="H159" s="80"/>
      <c r="I159" s="79"/>
      <c r="J159" s="80"/>
      <c r="K159" s="79"/>
      <c r="L159" s="80"/>
      <c r="M159" s="128"/>
    </row>
    <row r="160" spans="1:13" ht="17.25">
      <c r="A160" s="167" t="s">
        <v>0</v>
      </c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</row>
    <row r="161" spans="1:13">
      <c r="G161" s="29" t="str">
        <f>$G$2</f>
        <v>（平成２９年４月現在）</v>
      </c>
      <c r="M161" s="30"/>
    </row>
    <row r="162" spans="1:13" ht="14.25" thickBot="1">
      <c r="G162" s="29"/>
      <c r="M162" s="30" t="s">
        <v>156</v>
      </c>
    </row>
    <row r="163" spans="1:13" ht="14.25" thickBot="1">
      <c r="A163" s="169" t="s">
        <v>3</v>
      </c>
      <c r="B163" s="170"/>
      <c r="C163" s="169" t="s">
        <v>4</v>
      </c>
      <c r="D163" s="170"/>
      <c r="E163" s="169" t="s">
        <v>5</v>
      </c>
      <c r="F163" s="170"/>
      <c r="G163" s="169" t="s">
        <v>6</v>
      </c>
      <c r="H163" s="170"/>
      <c r="I163" s="169" t="s">
        <v>7</v>
      </c>
      <c r="J163" s="170"/>
      <c r="K163" s="169" t="s">
        <v>8</v>
      </c>
      <c r="L163" s="170"/>
      <c r="M163" s="13" t="s">
        <v>12</v>
      </c>
    </row>
    <row r="164" spans="1:13" ht="15" thickTop="1" thickBot="1">
      <c r="A164" s="31" t="s">
        <v>10</v>
      </c>
      <c r="B164" s="32" t="s">
        <v>11</v>
      </c>
      <c r="C164" s="31" t="s">
        <v>10</v>
      </c>
      <c r="D164" s="32" t="s">
        <v>11</v>
      </c>
      <c r="E164" s="31" t="s">
        <v>10</v>
      </c>
      <c r="F164" s="32" t="s">
        <v>11</v>
      </c>
      <c r="G164" s="31" t="s">
        <v>10</v>
      </c>
      <c r="H164" s="32" t="s">
        <v>11</v>
      </c>
      <c r="I164" s="31" t="s">
        <v>10</v>
      </c>
      <c r="J164" s="32" t="s">
        <v>11</v>
      </c>
      <c r="K164" s="31" t="s">
        <v>10</v>
      </c>
      <c r="L164" s="32" t="s">
        <v>11</v>
      </c>
      <c r="M164" s="33"/>
    </row>
    <row r="165" spans="1:13" ht="15" thickTop="1" thickBot="1">
      <c r="A165" s="6" t="s">
        <v>157</v>
      </c>
      <c r="B165" s="2">
        <f>IF(SUM(B166:B168),SUM(B166:B168),"")</f>
        <v>4550</v>
      </c>
      <c r="C165" s="74" t="s">
        <v>157</v>
      </c>
      <c r="D165" s="2">
        <f>IF(SUM(D166:D168),SUM(D166:D168),"")</f>
        <v>600</v>
      </c>
      <c r="E165" s="74" t="s">
        <v>157</v>
      </c>
      <c r="F165" s="2">
        <f>IF(SUM(F166:F168),SUM(F166:F168),"")</f>
        <v>150</v>
      </c>
      <c r="G165" s="74" t="s">
        <v>157</v>
      </c>
      <c r="H165" s="2">
        <f>IF(SUM(H166:H168),SUM(H166:H168),"")</f>
        <v>820</v>
      </c>
      <c r="I165" s="74" t="s">
        <v>157</v>
      </c>
      <c r="J165" s="2">
        <f>IF(SUM(J166:J168),SUM(J166:J168),"")</f>
        <v>30</v>
      </c>
      <c r="K165" s="74" t="s">
        <v>157</v>
      </c>
      <c r="L165" s="2">
        <f>IF(SUM(L166:L168),SUM(L166:L168),"")</f>
        <v>90</v>
      </c>
      <c r="M165" s="45">
        <f>IF(SUM(B165,D165,F165,H165,J165,L165),SUM(B165,D165,F165,H165,J165,L165),"")</f>
        <v>6240</v>
      </c>
    </row>
    <row r="166" spans="1:13" ht="14.25" thickTop="1">
      <c r="A166" s="3" t="s">
        <v>158</v>
      </c>
      <c r="B166" s="27">
        <v>2430</v>
      </c>
      <c r="C166" s="5" t="s">
        <v>159</v>
      </c>
      <c r="D166" s="27">
        <v>600</v>
      </c>
      <c r="E166" s="141" t="s">
        <v>64</v>
      </c>
      <c r="F166" s="27">
        <v>150</v>
      </c>
      <c r="G166" s="5" t="s">
        <v>159</v>
      </c>
      <c r="H166" s="27">
        <v>820</v>
      </c>
      <c r="I166" s="154" t="s">
        <v>17</v>
      </c>
      <c r="J166" s="155">
        <v>20</v>
      </c>
      <c r="K166" s="5" t="s">
        <v>17</v>
      </c>
      <c r="L166" s="27">
        <v>40</v>
      </c>
      <c r="M166" s="53"/>
    </row>
    <row r="167" spans="1:13">
      <c r="A167" s="3" t="s">
        <v>160</v>
      </c>
      <c r="B167" s="27">
        <v>2120</v>
      </c>
      <c r="C167" s="5"/>
      <c r="D167" s="27"/>
      <c r="E167" s="5"/>
      <c r="F167" s="27"/>
      <c r="G167" s="5"/>
      <c r="H167" s="27"/>
      <c r="I167" s="154" t="s">
        <v>17</v>
      </c>
      <c r="J167" s="155">
        <v>10</v>
      </c>
      <c r="K167" s="5" t="s">
        <v>17</v>
      </c>
      <c r="L167" s="27">
        <v>50</v>
      </c>
      <c r="M167" s="53"/>
    </row>
    <row r="168" spans="1:13" ht="14.25" thickBot="1">
      <c r="A168" s="3"/>
      <c r="B168" s="24"/>
      <c r="C168" s="20"/>
      <c r="D168" s="24"/>
      <c r="E168" s="20"/>
      <c r="F168" s="24"/>
      <c r="G168" s="20"/>
      <c r="H168" s="24"/>
      <c r="I168" s="5"/>
      <c r="J168" s="24"/>
      <c r="K168" s="5"/>
      <c r="L168" s="24"/>
      <c r="M168" s="55"/>
    </row>
    <row r="169" spans="1:13" ht="14.25" thickBot="1">
      <c r="A169" s="40"/>
      <c r="B169" s="71"/>
      <c r="C169" s="129"/>
      <c r="D169" s="71"/>
      <c r="E169" s="117"/>
      <c r="F169" s="71"/>
      <c r="G169" s="117"/>
      <c r="H169" s="71"/>
      <c r="I169" s="117"/>
      <c r="J169" s="71"/>
      <c r="K169" s="117"/>
      <c r="L169" s="71"/>
      <c r="M169" s="41"/>
    </row>
    <row r="170" spans="1:13" ht="15" thickTop="1" thickBot="1">
      <c r="A170" s="6" t="s">
        <v>161</v>
      </c>
      <c r="B170" s="2">
        <f>IF(SUM(B171),SUM(B171),"")</f>
        <v>1980</v>
      </c>
      <c r="C170" s="74" t="s">
        <v>161</v>
      </c>
      <c r="D170" s="2">
        <f>IF(SUM(D171),SUM(D171),"")</f>
        <v>65</v>
      </c>
      <c r="E170" s="74" t="s">
        <v>161</v>
      </c>
      <c r="F170" s="2">
        <f>IF(SUM(F171),SUM(F171),"")</f>
        <v>25</v>
      </c>
      <c r="G170" s="74" t="s">
        <v>161</v>
      </c>
      <c r="H170" s="2">
        <f>IF(SUM(H171),SUM(H171),"")</f>
        <v>80</v>
      </c>
      <c r="I170" s="74" t="s">
        <v>161</v>
      </c>
      <c r="J170" s="2" t="str">
        <f>IF(SUM(J171),SUM(J171),"")</f>
        <v/>
      </c>
      <c r="K170" s="74" t="s">
        <v>161</v>
      </c>
      <c r="L170" s="2">
        <f>IF(SUM(L171),SUM(L171),"")</f>
        <v>30</v>
      </c>
      <c r="M170" s="45">
        <f>IF(SUM(B170,D170,F170,H170,J170,L170),SUM(B170,D170,F170,H170,J170,L170),"")</f>
        <v>2180</v>
      </c>
    </row>
    <row r="171" spans="1:13" ht="15" thickTop="1" thickBot="1">
      <c r="A171" s="54" t="s">
        <v>162</v>
      </c>
      <c r="B171" s="24">
        <v>1980</v>
      </c>
      <c r="C171" s="20" t="s">
        <v>17</v>
      </c>
      <c r="D171" s="24">
        <v>65</v>
      </c>
      <c r="E171" s="20" t="s">
        <v>17</v>
      </c>
      <c r="F171" s="24">
        <v>25</v>
      </c>
      <c r="G171" s="20" t="s">
        <v>162</v>
      </c>
      <c r="H171" s="24">
        <v>80</v>
      </c>
      <c r="I171" s="20"/>
      <c r="J171" s="24"/>
      <c r="K171" s="20" t="s">
        <v>17</v>
      </c>
      <c r="L171" s="24">
        <v>30</v>
      </c>
      <c r="M171" s="55"/>
    </row>
    <row r="172" spans="1:13" ht="14.25" thickBot="1">
      <c r="A172" s="42"/>
      <c r="B172" s="130"/>
      <c r="C172" s="131"/>
      <c r="D172" s="130"/>
      <c r="E172" s="131"/>
      <c r="F172" s="130"/>
      <c r="G172" s="131"/>
      <c r="H172" s="130"/>
      <c r="I172" s="131"/>
      <c r="J172" s="130"/>
      <c r="K172" s="131"/>
      <c r="L172" s="130"/>
      <c r="M172" s="43"/>
    </row>
    <row r="173" spans="1:13" ht="15" thickTop="1" thickBot="1">
      <c r="A173" s="6" t="s">
        <v>163</v>
      </c>
      <c r="B173" s="2">
        <f>IF(SUM(B174:B175),SUM(B174:B175),"")</f>
        <v>5650</v>
      </c>
      <c r="C173" s="74" t="s">
        <v>163</v>
      </c>
      <c r="D173" s="2">
        <f>IF(SUM(D174:D175),SUM(D174:D175),"")</f>
        <v>225</v>
      </c>
      <c r="E173" s="74" t="s">
        <v>163</v>
      </c>
      <c r="F173" s="2">
        <f>IF(SUM(F174:F175),SUM(F174:F175),"")</f>
        <v>45</v>
      </c>
      <c r="G173" s="74" t="s">
        <v>163</v>
      </c>
      <c r="H173" s="2">
        <f>IF(SUM(H174:H175),SUM(H174:H175),"")</f>
        <v>492</v>
      </c>
      <c r="I173" s="74" t="s">
        <v>163</v>
      </c>
      <c r="J173" s="2">
        <f>IF(SUM(J174:J175),SUM(J174:J175),"")</f>
        <v>10</v>
      </c>
      <c r="K173" s="74" t="s">
        <v>163</v>
      </c>
      <c r="L173" s="2">
        <f>IF(SUM(L174:L175),SUM(L174:L175),"")</f>
        <v>90</v>
      </c>
      <c r="M173" s="45">
        <f>IF(SUM(B173,D173,F173,H173,J173,L173),SUM(B173,D173,F173,H173,J173,L173),"")</f>
        <v>6512</v>
      </c>
    </row>
    <row r="174" spans="1:13" ht="14.25" thickTop="1">
      <c r="A174" s="59" t="s">
        <v>164</v>
      </c>
      <c r="B174" s="16">
        <v>4150</v>
      </c>
      <c r="C174" s="5" t="s">
        <v>17</v>
      </c>
      <c r="D174" s="16">
        <v>165</v>
      </c>
      <c r="E174" s="5" t="s">
        <v>17</v>
      </c>
      <c r="F174" s="16">
        <v>30</v>
      </c>
      <c r="G174" s="63" t="s">
        <v>165</v>
      </c>
      <c r="H174" s="16">
        <v>450</v>
      </c>
      <c r="I174" s="154" t="s">
        <v>17</v>
      </c>
      <c r="J174" s="151">
        <v>10</v>
      </c>
      <c r="K174" s="5" t="s">
        <v>17</v>
      </c>
      <c r="L174" s="16">
        <v>70</v>
      </c>
      <c r="M174" s="65"/>
    </row>
    <row r="175" spans="1:13" ht="14.25" thickBot="1">
      <c r="A175" s="132" t="s">
        <v>166</v>
      </c>
      <c r="B175" s="27">
        <v>1500</v>
      </c>
      <c r="C175" s="5" t="s">
        <v>17</v>
      </c>
      <c r="D175" s="27">
        <v>60</v>
      </c>
      <c r="E175" s="5" t="s">
        <v>17</v>
      </c>
      <c r="F175" s="27">
        <v>15</v>
      </c>
      <c r="G175" s="5" t="s">
        <v>17</v>
      </c>
      <c r="H175" s="27">
        <v>42</v>
      </c>
      <c r="I175" s="5"/>
      <c r="J175" s="27"/>
      <c r="K175" s="5" t="s">
        <v>17</v>
      </c>
      <c r="L175" s="27">
        <v>20</v>
      </c>
      <c r="M175" s="53"/>
    </row>
    <row r="176" spans="1:13" ht="14.25" thickBot="1">
      <c r="A176" s="40"/>
      <c r="B176" s="71"/>
      <c r="C176" s="117"/>
      <c r="D176" s="71"/>
      <c r="E176" s="117"/>
      <c r="F176" s="71"/>
      <c r="G176" s="117"/>
      <c r="H176" s="71"/>
      <c r="I176" s="117"/>
      <c r="J176" s="71"/>
      <c r="K176" s="117"/>
      <c r="L176" s="71"/>
      <c r="M176" s="41"/>
    </row>
    <row r="177" spans="1:13" ht="15" thickTop="1" thickBot="1">
      <c r="A177" s="8" t="s">
        <v>167</v>
      </c>
      <c r="B177" s="9">
        <f>IF(SUM(B178:B185),SUM(B178:B185),"")</f>
        <v>17065</v>
      </c>
      <c r="C177" s="87" t="s">
        <v>167</v>
      </c>
      <c r="D177" s="9">
        <f>IF(SUM(D178:D185),SUM(D178:D185),"")</f>
        <v>910</v>
      </c>
      <c r="E177" s="87" t="s">
        <v>167</v>
      </c>
      <c r="F177" s="9">
        <f>IF(SUM(F178:F185),SUM(F178:F185),"")</f>
        <v>280</v>
      </c>
      <c r="G177" s="87" t="s">
        <v>167</v>
      </c>
      <c r="H177" s="9">
        <f>IF(SUM(H178:H185),SUM(H178:H185),"")</f>
        <v>1539</v>
      </c>
      <c r="I177" s="87" t="s">
        <v>167</v>
      </c>
      <c r="J177" s="9">
        <f>IF(SUM(J178:J185),SUM(J178:J185),"")</f>
        <v>30</v>
      </c>
      <c r="K177" s="87" t="s">
        <v>167</v>
      </c>
      <c r="L177" s="9">
        <f>IF(SUM(L178:L185),SUM(L178:L185),"")</f>
        <v>385</v>
      </c>
      <c r="M177" s="133">
        <f>IF(SUM(B177,D177,F177,H177,J177,L177),SUM(B177,D177,F177,H177,J177,L177),"")</f>
        <v>20209</v>
      </c>
    </row>
    <row r="178" spans="1:13" ht="14.25" thickTop="1">
      <c r="A178" s="59" t="s">
        <v>168</v>
      </c>
      <c r="B178" s="16">
        <v>2595</v>
      </c>
      <c r="C178" s="5" t="s">
        <v>17</v>
      </c>
      <c r="D178" s="16">
        <v>80</v>
      </c>
      <c r="E178" s="5" t="s">
        <v>17</v>
      </c>
      <c r="F178" s="16">
        <v>30</v>
      </c>
      <c r="G178" s="5" t="s">
        <v>17</v>
      </c>
      <c r="H178" s="16">
        <v>32</v>
      </c>
      <c r="I178" s="154" t="s">
        <v>17</v>
      </c>
      <c r="J178" s="151">
        <v>10</v>
      </c>
      <c r="K178" s="5" t="s">
        <v>17</v>
      </c>
      <c r="L178" s="16">
        <v>45</v>
      </c>
      <c r="M178" s="65"/>
    </row>
    <row r="179" spans="1:13">
      <c r="A179" s="3" t="s">
        <v>169</v>
      </c>
      <c r="B179" s="27">
        <v>3860</v>
      </c>
      <c r="C179" s="5" t="s">
        <v>17</v>
      </c>
      <c r="D179" s="27">
        <v>100</v>
      </c>
      <c r="E179" s="5" t="s">
        <v>17</v>
      </c>
      <c r="F179" s="27">
        <v>45</v>
      </c>
      <c r="G179" s="5" t="s">
        <v>17</v>
      </c>
      <c r="H179" s="27">
        <v>44</v>
      </c>
      <c r="I179" s="5" t="s">
        <v>17</v>
      </c>
      <c r="J179" s="27">
        <v>10</v>
      </c>
      <c r="K179" s="5" t="s">
        <v>17</v>
      </c>
      <c r="L179" s="27">
        <v>75</v>
      </c>
      <c r="M179" s="53"/>
    </row>
    <row r="180" spans="1:13">
      <c r="A180" s="3" t="s">
        <v>170</v>
      </c>
      <c r="B180" s="27">
        <v>1215</v>
      </c>
      <c r="C180" s="5" t="s">
        <v>17</v>
      </c>
      <c r="D180" s="27">
        <v>40</v>
      </c>
      <c r="E180" s="5" t="s">
        <v>17</v>
      </c>
      <c r="F180" s="27">
        <v>10</v>
      </c>
      <c r="G180" s="5"/>
      <c r="H180" s="27"/>
      <c r="I180" s="5"/>
      <c r="J180" s="27"/>
      <c r="K180" s="5" t="s">
        <v>17</v>
      </c>
      <c r="L180" s="27">
        <v>15</v>
      </c>
      <c r="M180" s="53"/>
    </row>
    <row r="181" spans="1:13">
      <c r="A181" s="3" t="s">
        <v>171</v>
      </c>
      <c r="B181" s="27">
        <v>5230</v>
      </c>
      <c r="C181" s="5" t="s">
        <v>171</v>
      </c>
      <c r="D181" s="27">
        <v>570</v>
      </c>
      <c r="E181" s="5" t="s">
        <v>171</v>
      </c>
      <c r="F181" s="27">
        <v>160</v>
      </c>
      <c r="G181" s="5" t="s">
        <v>171</v>
      </c>
      <c r="H181" s="27">
        <v>1110</v>
      </c>
      <c r="I181" s="5" t="s">
        <v>17</v>
      </c>
      <c r="J181" s="27">
        <v>10</v>
      </c>
      <c r="K181" s="5" t="s">
        <v>17</v>
      </c>
      <c r="L181" s="27">
        <v>190</v>
      </c>
      <c r="M181" s="53"/>
    </row>
    <row r="182" spans="1:13">
      <c r="A182" s="3" t="s">
        <v>172</v>
      </c>
      <c r="B182" s="27">
        <v>2325</v>
      </c>
      <c r="C182" s="5" t="s">
        <v>17</v>
      </c>
      <c r="D182" s="27">
        <v>75</v>
      </c>
      <c r="E182" s="5" t="s">
        <v>17</v>
      </c>
      <c r="F182" s="27">
        <v>15</v>
      </c>
      <c r="G182" s="5"/>
      <c r="H182" s="27"/>
      <c r="I182" s="5"/>
      <c r="J182" s="27"/>
      <c r="K182" s="5" t="s">
        <v>17</v>
      </c>
      <c r="L182" s="27">
        <v>40</v>
      </c>
      <c r="M182" s="53"/>
    </row>
    <row r="183" spans="1:13">
      <c r="A183" s="3" t="s">
        <v>173</v>
      </c>
      <c r="B183" s="27">
        <v>1600</v>
      </c>
      <c r="C183" s="5" t="s">
        <v>17</v>
      </c>
      <c r="D183" s="27">
        <v>40</v>
      </c>
      <c r="E183" s="5" t="s">
        <v>17</v>
      </c>
      <c r="F183" s="27">
        <v>15</v>
      </c>
      <c r="G183" s="5" t="s">
        <v>174</v>
      </c>
      <c r="H183" s="27">
        <v>350</v>
      </c>
      <c r="I183" s="5"/>
      <c r="J183" s="27"/>
      <c r="K183" s="5" t="s">
        <v>17</v>
      </c>
      <c r="L183" s="27">
        <v>15</v>
      </c>
      <c r="M183" s="53"/>
    </row>
    <row r="184" spans="1:13">
      <c r="A184" s="3"/>
      <c r="B184" s="27"/>
      <c r="C184" s="5"/>
      <c r="D184" s="27"/>
      <c r="E184" s="5"/>
      <c r="F184" s="27"/>
      <c r="G184" s="5"/>
      <c r="H184" s="27"/>
      <c r="I184" s="5"/>
      <c r="J184" s="27"/>
      <c r="K184" s="5"/>
      <c r="L184" s="27"/>
      <c r="M184" s="53"/>
    </row>
    <row r="185" spans="1:13" ht="14.25" thickBot="1">
      <c r="A185" s="54" t="s">
        <v>175</v>
      </c>
      <c r="B185" s="24">
        <v>240</v>
      </c>
      <c r="C185" s="5" t="s">
        <v>17</v>
      </c>
      <c r="D185" s="24">
        <v>5</v>
      </c>
      <c r="E185" s="20" t="s">
        <v>17</v>
      </c>
      <c r="F185" s="24">
        <v>5</v>
      </c>
      <c r="G185" s="20" t="s">
        <v>131</v>
      </c>
      <c r="H185" s="24">
        <v>3</v>
      </c>
      <c r="I185" s="5"/>
      <c r="J185" s="24"/>
      <c r="K185" s="5" t="s">
        <v>17</v>
      </c>
      <c r="L185" s="24">
        <v>5</v>
      </c>
      <c r="M185" s="55"/>
    </row>
    <row r="186" spans="1:13" ht="14.25" thickBot="1">
      <c r="A186" s="40"/>
      <c r="B186" s="71"/>
      <c r="C186" s="117"/>
      <c r="D186" s="71"/>
      <c r="E186" s="117"/>
      <c r="F186" s="71"/>
      <c r="G186" s="117"/>
      <c r="H186" s="71"/>
      <c r="I186" s="117"/>
      <c r="J186" s="71"/>
      <c r="K186" s="117"/>
      <c r="L186" s="71"/>
      <c r="M186" s="41"/>
    </row>
    <row r="187" spans="1:13" ht="15" thickTop="1" thickBot="1">
      <c r="A187" s="8" t="s">
        <v>176</v>
      </c>
      <c r="B187" s="9">
        <f>IF(SUM(B188:B194),SUM(B188:B194),"")</f>
        <v>4380</v>
      </c>
      <c r="C187" s="87" t="s">
        <v>176</v>
      </c>
      <c r="D187" s="9">
        <f>IF(SUM(D188:D194),SUM(D188:D194),"")</f>
        <v>800</v>
      </c>
      <c r="E187" s="87" t="s">
        <v>176</v>
      </c>
      <c r="F187" s="9">
        <f>IF(SUM(F188:F194),SUM(F188:F194),"")</f>
        <v>475</v>
      </c>
      <c r="G187" s="87" t="s">
        <v>176</v>
      </c>
      <c r="H187" s="9">
        <f>IF(SUM(H188:H194),SUM(H188:H194),"")</f>
        <v>764</v>
      </c>
      <c r="I187" s="87" t="s">
        <v>176</v>
      </c>
      <c r="J187" s="9">
        <f>IF(SUM(J188:J194),SUM(J188:J194),"")</f>
        <v>10</v>
      </c>
      <c r="K187" s="87" t="s">
        <v>176</v>
      </c>
      <c r="L187" s="9">
        <f>IF(SUM(L188:L194),SUM(L188:L194),"")</f>
        <v>105</v>
      </c>
      <c r="M187" s="133">
        <f>IF(SUM(B187,D187,F187,H187,J187,L187),SUM(B187,D187,F187,H187,J187,L187),"")</f>
        <v>6534</v>
      </c>
    </row>
    <row r="188" spans="1:13" ht="14.25" thickTop="1">
      <c r="A188" s="3" t="s">
        <v>177</v>
      </c>
      <c r="B188" s="27">
        <v>2510</v>
      </c>
      <c r="C188" s="5" t="s">
        <v>177</v>
      </c>
      <c r="D188" s="27">
        <v>690</v>
      </c>
      <c r="E188" s="5" t="s">
        <v>177</v>
      </c>
      <c r="F188" s="27">
        <v>440</v>
      </c>
      <c r="G188" s="5" t="s">
        <v>177</v>
      </c>
      <c r="H188" s="27">
        <v>750</v>
      </c>
      <c r="I188" s="5" t="s">
        <v>17</v>
      </c>
      <c r="J188" s="27">
        <v>10</v>
      </c>
      <c r="K188" s="5" t="s">
        <v>17</v>
      </c>
      <c r="L188" s="27">
        <v>70</v>
      </c>
      <c r="M188" s="53"/>
    </row>
    <row r="189" spans="1:13">
      <c r="A189" s="3" t="s">
        <v>178</v>
      </c>
      <c r="B189" s="27">
        <v>490</v>
      </c>
      <c r="C189" s="5" t="s">
        <v>17</v>
      </c>
      <c r="D189" s="27">
        <v>25</v>
      </c>
      <c r="E189" s="5" t="s">
        <v>17</v>
      </c>
      <c r="F189" s="21">
        <v>5</v>
      </c>
      <c r="G189" s="5" t="s">
        <v>17</v>
      </c>
      <c r="H189" s="27">
        <v>8</v>
      </c>
      <c r="I189" s="5"/>
      <c r="J189" s="27"/>
      <c r="K189" s="5" t="s">
        <v>17</v>
      </c>
      <c r="L189" s="27">
        <v>10</v>
      </c>
      <c r="M189" s="53"/>
    </row>
    <row r="190" spans="1:13">
      <c r="A190" s="3" t="s">
        <v>179</v>
      </c>
      <c r="B190" s="27">
        <v>270</v>
      </c>
      <c r="C190" s="5" t="s">
        <v>17</v>
      </c>
      <c r="D190" s="27">
        <v>25</v>
      </c>
      <c r="E190" s="5" t="s">
        <v>17</v>
      </c>
      <c r="F190" s="21">
        <v>5</v>
      </c>
      <c r="G190" s="5" t="s">
        <v>17</v>
      </c>
      <c r="H190" s="27">
        <v>3</v>
      </c>
      <c r="I190" s="5"/>
      <c r="J190" s="27"/>
      <c r="K190" s="5" t="s">
        <v>17</v>
      </c>
      <c r="L190" s="27">
        <v>5</v>
      </c>
      <c r="M190" s="53"/>
    </row>
    <row r="191" spans="1:13">
      <c r="A191" s="3" t="s">
        <v>180</v>
      </c>
      <c r="B191" s="27">
        <v>430</v>
      </c>
      <c r="C191" s="5" t="s">
        <v>17</v>
      </c>
      <c r="D191" s="27">
        <v>25</v>
      </c>
      <c r="E191" s="5" t="s">
        <v>17</v>
      </c>
      <c r="F191" s="21">
        <v>10</v>
      </c>
      <c r="G191" s="5"/>
      <c r="H191" s="27"/>
      <c r="I191" s="5"/>
      <c r="J191" s="27"/>
      <c r="K191" s="5" t="s">
        <v>17</v>
      </c>
      <c r="L191" s="27">
        <v>5</v>
      </c>
      <c r="M191" s="53"/>
    </row>
    <row r="192" spans="1:13">
      <c r="A192" s="3" t="s">
        <v>181</v>
      </c>
      <c r="B192" s="27">
        <v>300</v>
      </c>
      <c r="C192" s="5" t="s">
        <v>17</v>
      </c>
      <c r="D192" s="27">
        <v>20</v>
      </c>
      <c r="E192" s="5" t="s">
        <v>17</v>
      </c>
      <c r="F192" s="21">
        <v>5</v>
      </c>
      <c r="G192" s="5" t="s">
        <v>17</v>
      </c>
      <c r="H192" s="27">
        <v>1</v>
      </c>
      <c r="I192" s="5"/>
      <c r="J192" s="27"/>
      <c r="K192" s="5" t="s">
        <v>17</v>
      </c>
      <c r="L192" s="27">
        <v>5</v>
      </c>
      <c r="M192" s="53"/>
    </row>
    <row r="193" spans="1:13">
      <c r="A193" s="3" t="s">
        <v>182</v>
      </c>
      <c r="B193" s="27">
        <v>380</v>
      </c>
      <c r="C193" s="5" t="s">
        <v>17</v>
      </c>
      <c r="D193" s="27">
        <v>15</v>
      </c>
      <c r="E193" s="5" t="s">
        <v>17</v>
      </c>
      <c r="F193" s="21">
        <v>10</v>
      </c>
      <c r="G193" s="5" t="s">
        <v>17</v>
      </c>
      <c r="H193" s="27">
        <v>2</v>
      </c>
      <c r="I193" s="5"/>
      <c r="J193" s="27"/>
      <c r="K193" s="5" t="s">
        <v>17</v>
      </c>
      <c r="L193" s="27">
        <v>10</v>
      </c>
      <c r="M193" s="53"/>
    </row>
    <row r="194" spans="1:13" ht="14.25" thickBot="1">
      <c r="A194" s="54"/>
      <c r="B194" s="24"/>
      <c r="C194" s="5"/>
      <c r="D194" s="24"/>
      <c r="E194" s="5"/>
      <c r="F194" s="68"/>
      <c r="G194" s="5"/>
      <c r="H194" s="24"/>
      <c r="I194" s="20"/>
      <c r="J194" s="24"/>
      <c r="K194" s="20"/>
      <c r="L194" s="24"/>
      <c r="M194" s="55"/>
    </row>
    <row r="195" spans="1:13" ht="14.25" thickBot="1">
      <c r="A195" s="40"/>
      <c r="B195" s="71"/>
      <c r="C195" s="117"/>
      <c r="D195" s="71"/>
      <c r="E195" s="117"/>
      <c r="F195" s="71"/>
      <c r="G195" s="117"/>
      <c r="H195" s="71"/>
      <c r="I195" s="117"/>
      <c r="J195" s="71"/>
      <c r="K195" s="117"/>
      <c r="L195" s="71"/>
      <c r="M195" s="41"/>
    </row>
    <row r="196" spans="1:13" ht="15" thickTop="1" thickBot="1">
      <c r="A196" s="6" t="s">
        <v>183</v>
      </c>
      <c r="B196" s="2">
        <f>IF(SUM(B197:B201),SUM(B197:B201),"")</f>
        <v>4560</v>
      </c>
      <c r="C196" s="74" t="s">
        <v>183</v>
      </c>
      <c r="D196" s="2">
        <f>IF(SUM(D197:D201),SUM(D197:D201),"")</f>
        <v>170</v>
      </c>
      <c r="E196" s="74" t="s">
        <v>183</v>
      </c>
      <c r="F196" s="12">
        <f>IF(SUM(F197:F201),SUM(F197:F201),"")</f>
        <v>65</v>
      </c>
      <c r="G196" s="74" t="s">
        <v>184</v>
      </c>
      <c r="H196" s="2">
        <f>IF(SUM(H197:H201),SUM(H197:H201),"")</f>
        <v>497</v>
      </c>
      <c r="I196" s="74" t="s">
        <v>183</v>
      </c>
      <c r="J196" s="2">
        <f>IF(SUM(J197:J201),SUM(J197:J201),"")</f>
        <v>30</v>
      </c>
      <c r="K196" s="74" t="s">
        <v>183</v>
      </c>
      <c r="L196" s="2">
        <f>IF(SUM(L197:L201),SUM(L197:L201),"")</f>
        <v>85</v>
      </c>
      <c r="M196" s="45">
        <f>IF(SUM(B196,D196,F196,H196,J196,L196),SUM(B196,D196,F196,H196,J196,L196),"")</f>
        <v>5407</v>
      </c>
    </row>
    <row r="197" spans="1:13" ht="14.25" thickTop="1">
      <c r="A197" s="59" t="s">
        <v>185</v>
      </c>
      <c r="B197" s="16">
        <v>2820</v>
      </c>
      <c r="C197" s="5" t="s">
        <v>17</v>
      </c>
      <c r="D197" s="16">
        <v>115</v>
      </c>
      <c r="E197" s="5" t="s">
        <v>17</v>
      </c>
      <c r="F197" s="60">
        <v>40</v>
      </c>
      <c r="G197" s="63" t="s">
        <v>185</v>
      </c>
      <c r="H197" s="16">
        <v>480</v>
      </c>
      <c r="I197" s="5" t="s">
        <v>17</v>
      </c>
      <c r="J197" s="16">
        <v>20</v>
      </c>
      <c r="K197" s="5" t="s">
        <v>17</v>
      </c>
      <c r="L197" s="16">
        <v>55</v>
      </c>
      <c r="M197" s="65"/>
    </row>
    <row r="198" spans="1:13">
      <c r="A198" s="3"/>
      <c r="B198" s="27"/>
      <c r="C198" s="5"/>
      <c r="D198" s="27"/>
      <c r="E198" s="5"/>
      <c r="F198" s="21"/>
      <c r="G198" s="5"/>
      <c r="H198" s="27"/>
      <c r="I198" s="5"/>
      <c r="J198" s="27"/>
      <c r="K198" s="5"/>
      <c r="L198" s="27"/>
      <c r="M198" s="53"/>
    </row>
    <row r="199" spans="1:13">
      <c r="A199" s="3" t="s">
        <v>186</v>
      </c>
      <c r="B199" s="27">
        <v>1060</v>
      </c>
      <c r="C199" s="5" t="s">
        <v>17</v>
      </c>
      <c r="D199" s="27">
        <v>30</v>
      </c>
      <c r="E199" s="5" t="s">
        <v>17</v>
      </c>
      <c r="F199" s="21">
        <v>15</v>
      </c>
      <c r="G199" s="5" t="s">
        <v>17</v>
      </c>
      <c r="H199" s="27">
        <v>17</v>
      </c>
      <c r="I199" s="5"/>
      <c r="J199" s="27"/>
      <c r="K199" s="5" t="s">
        <v>17</v>
      </c>
      <c r="L199" s="27">
        <v>20</v>
      </c>
      <c r="M199" s="53"/>
    </row>
    <row r="200" spans="1:13">
      <c r="A200" s="3"/>
      <c r="B200" s="27"/>
      <c r="C200" s="5"/>
      <c r="D200" s="27"/>
      <c r="E200" s="5"/>
      <c r="F200" s="21"/>
      <c r="G200" s="5"/>
      <c r="H200" s="27"/>
      <c r="I200" s="5"/>
      <c r="J200" s="27"/>
      <c r="K200" s="5"/>
      <c r="L200" s="27"/>
      <c r="M200" s="53"/>
    </row>
    <row r="201" spans="1:13" ht="14.25" thickBot="1">
      <c r="A201" s="54" t="s">
        <v>187</v>
      </c>
      <c r="B201" s="24">
        <v>680</v>
      </c>
      <c r="C201" s="20" t="s">
        <v>17</v>
      </c>
      <c r="D201" s="24">
        <v>25</v>
      </c>
      <c r="E201" s="20" t="s">
        <v>17</v>
      </c>
      <c r="F201" s="68">
        <v>10</v>
      </c>
      <c r="G201" s="20"/>
      <c r="H201" s="24"/>
      <c r="I201" s="20" t="s">
        <v>17</v>
      </c>
      <c r="J201" s="24">
        <v>10</v>
      </c>
      <c r="K201" s="20" t="s">
        <v>17</v>
      </c>
      <c r="L201" s="24">
        <v>10</v>
      </c>
      <c r="M201" s="55"/>
    </row>
    <row r="202" spans="1:13">
      <c r="I202" s="122"/>
    </row>
    <row r="203" spans="1:13">
      <c r="B203" s="22" t="s">
        <v>200</v>
      </c>
    </row>
    <row r="204" spans="1:13">
      <c r="B204" s="22" t="s">
        <v>199</v>
      </c>
    </row>
    <row r="205" spans="1:13">
      <c r="B205" s="22" t="s">
        <v>197</v>
      </c>
    </row>
    <row r="206" spans="1:13">
      <c r="B206" s="22" t="s">
        <v>188</v>
      </c>
    </row>
    <row r="270" spans="1:13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</row>
    <row r="271" spans="1:13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</row>
    <row r="272" spans="1:13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</row>
    <row r="273" spans="1:13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</row>
    <row r="274" spans="1:13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</row>
    <row r="275" spans="1:13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</row>
    <row r="276" spans="1:13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</row>
    <row r="277" spans="1:13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</row>
    <row r="278" spans="1:13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</row>
    <row r="279" spans="1:13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</row>
    <row r="280" spans="1:13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</row>
    <row r="281" spans="1:13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</row>
    <row r="282" spans="1:13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</row>
    <row r="283" spans="1:13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</row>
    <row r="284" spans="1:13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</row>
    <row r="285" spans="1:13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</row>
    <row r="286" spans="1:13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</row>
    <row r="287" spans="1:13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</row>
    <row r="288" spans="1:13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</row>
    <row r="289" spans="1:13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</row>
    <row r="290" spans="1:13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</row>
    <row r="291" spans="1:13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</row>
    <row r="292" spans="1:13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</row>
    <row r="293" spans="1:13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</row>
    <row r="294" spans="1:13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</row>
    <row r="295" spans="1:13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</row>
    <row r="296" spans="1:13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</row>
    <row r="297" spans="1:13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</row>
    <row r="298" spans="1:13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</row>
    <row r="299" spans="1:13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</row>
    <row r="300" spans="1:13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</row>
    <row r="301" spans="1:13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</row>
    <row r="302" spans="1:13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</row>
    <row r="303" spans="1:13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</row>
    <row r="304" spans="1:13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</row>
    <row r="305" spans="1:13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</row>
    <row r="306" spans="1:13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</row>
    <row r="307" spans="1:13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</row>
    <row r="308" spans="1:13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</row>
    <row r="309" spans="1:13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</row>
    <row r="310" spans="1:13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</row>
    <row r="311" spans="1:13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</row>
    <row r="312" spans="1:13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</row>
    <row r="313" spans="1:13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</row>
    <row r="314" spans="1:13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</row>
    <row r="315" spans="1:13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</row>
    <row r="316" spans="1:13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</row>
    <row r="317" spans="1:13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</row>
    <row r="318" spans="1:13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</row>
    <row r="319" spans="1:13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</row>
    <row r="320" spans="1:13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</row>
    <row r="321" spans="1:13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</row>
    <row r="322" spans="1:13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</row>
    <row r="323" spans="1:13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</row>
    <row r="324" spans="1:13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</row>
    <row r="325" spans="1:13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</row>
    <row r="326" spans="1:13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</row>
    <row r="327" spans="1:13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</row>
    <row r="328" spans="1:13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</row>
    <row r="329" spans="1:13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</row>
    <row r="330" spans="1:13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</row>
    <row r="331" spans="1:13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</row>
    <row r="332" spans="1:13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</row>
    <row r="333" spans="1:13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</row>
    <row r="334" spans="1:13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</row>
    <row r="335" spans="1:13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</row>
    <row r="336" spans="1:13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</row>
    <row r="337" spans="1:13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</row>
    <row r="338" spans="1:13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</row>
    <row r="339" spans="1:13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</row>
    <row r="340" spans="1:13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</row>
    <row r="341" spans="1:13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</row>
    <row r="342" spans="1:13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</row>
    <row r="343" spans="1:13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</row>
    <row r="344" spans="1:13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</row>
    <row r="345" spans="1:13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</row>
    <row r="346" spans="1:13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</row>
    <row r="347" spans="1:13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</row>
    <row r="348" spans="1:13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</row>
    <row r="349" spans="1:13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</row>
    <row r="350" spans="1:13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</row>
    <row r="351" spans="1:13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</row>
    <row r="352" spans="1:13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</row>
    <row r="353" spans="1:13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</row>
    <row r="354" spans="1:13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</row>
    <row r="355" spans="1:13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</row>
    <row r="356" spans="1:13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</row>
    <row r="357" spans="1:13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</row>
    <row r="358" spans="1:13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</row>
    <row r="359" spans="1:13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</row>
    <row r="360" spans="1:13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</row>
    <row r="361" spans="1:13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</row>
    <row r="362" spans="1:13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</row>
    <row r="363" spans="1:13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</row>
    <row r="364" spans="1:13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</row>
    <row r="365" spans="1:13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</row>
    <row r="366" spans="1:13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</row>
    <row r="367" spans="1:13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</row>
    <row r="368" spans="1:13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</row>
    <row r="369" spans="1:13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</row>
    <row r="370" spans="1:13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</row>
    <row r="371" spans="1:13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</row>
    <row r="372" spans="1:13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</row>
    <row r="373" spans="1:13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</row>
    <row r="374" spans="1:13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</row>
    <row r="375" spans="1:13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</row>
    <row r="376" spans="1:13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</row>
    <row r="377" spans="1:13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</row>
    <row r="378" spans="1:13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</row>
    <row r="379" spans="1:13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</row>
    <row r="380" spans="1:13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</row>
    <row r="381" spans="1:13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</row>
    <row r="382" spans="1:13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</row>
    <row r="383" spans="1:13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</row>
    <row r="384" spans="1:13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</row>
    <row r="385" spans="1:13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</row>
    <row r="386" spans="1:13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</row>
    <row r="387" spans="1:13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</row>
    <row r="388" spans="1:13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</row>
    <row r="389" spans="1:13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</row>
    <row r="390" spans="1:13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</row>
    <row r="391" spans="1:13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</row>
    <row r="392" spans="1:13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</row>
    <row r="393" spans="1:13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</row>
    <row r="394" spans="1:13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</row>
    <row r="395" spans="1:13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</row>
    <row r="396" spans="1:13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</row>
    <row r="397" spans="1:13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</row>
    <row r="398" spans="1:13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</row>
    <row r="399" spans="1:13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</row>
    <row r="400" spans="1:13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</row>
    <row r="401" spans="1:13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</row>
    <row r="402" spans="1:13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</row>
    <row r="403" spans="1:13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</row>
    <row r="404" spans="1:13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</row>
    <row r="405" spans="1:13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</row>
    <row r="406" spans="1:13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</row>
    <row r="407" spans="1:13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</row>
    <row r="408" spans="1:13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</row>
    <row r="409" spans="1:13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</row>
    <row r="410" spans="1:13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</row>
    <row r="411" spans="1:13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</row>
    <row r="412" spans="1:13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</row>
    <row r="413" spans="1:13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</row>
    <row r="414" spans="1:13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</row>
    <row r="415" spans="1:13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</row>
    <row r="416" spans="1:13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</row>
    <row r="417" spans="1:13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</row>
    <row r="418" spans="1:13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</row>
    <row r="419" spans="1:13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</row>
    <row r="420" spans="1:13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</row>
    <row r="421" spans="1:13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</row>
    <row r="422" spans="1:13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</row>
    <row r="423" spans="1:13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</row>
    <row r="424" spans="1:13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</row>
    <row r="425" spans="1:13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</row>
    <row r="426" spans="1:13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</row>
    <row r="427" spans="1:13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</row>
    <row r="428" spans="1:13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</row>
    <row r="429" spans="1:13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</row>
    <row r="430" spans="1:13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</row>
    <row r="431" spans="1:13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</row>
    <row r="432" spans="1:13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</row>
    <row r="433" spans="1:13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</row>
    <row r="434" spans="1:13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</row>
    <row r="435" spans="1:13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</row>
    <row r="436" spans="1:13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</row>
    <row r="437" spans="1:13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</row>
    <row r="438" spans="1:13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</row>
    <row r="439" spans="1:13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</row>
    <row r="440" spans="1:13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</row>
    <row r="441" spans="1:13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</row>
    <row r="442" spans="1:13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</row>
    <row r="443" spans="1:13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</row>
    <row r="444" spans="1:13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</row>
    <row r="445" spans="1:13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</row>
    <row r="446" spans="1:13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</row>
    <row r="447" spans="1:13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</row>
    <row r="448" spans="1:13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</row>
    <row r="449" spans="1:13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</row>
    <row r="450" spans="1:13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</row>
    <row r="451" spans="1:13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</row>
    <row r="452" spans="1:13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</row>
    <row r="453" spans="1:13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</row>
    <row r="454" spans="1:13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</row>
    <row r="455" spans="1:13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</row>
    <row r="456" spans="1:13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</row>
    <row r="457" spans="1:13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</row>
    <row r="458" spans="1:13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</row>
    <row r="459" spans="1:13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</row>
    <row r="460" spans="1:13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</row>
    <row r="461" spans="1:13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</row>
    <row r="462" spans="1:13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</row>
    <row r="463" spans="1:13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</row>
    <row r="464" spans="1:13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</row>
    <row r="465" spans="1:13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</row>
    <row r="466" spans="1:13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</row>
    <row r="467" spans="1:13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</row>
    <row r="468" spans="1:13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</row>
    <row r="469" spans="1:13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</row>
    <row r="470" spans="1:13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</row>
    <row r="471" spans="1:13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</row>
    <row r="472" spans="1:13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</row>
    <row r="473" spans="1:13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</row>
    <row r="474" spans="1:13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</row>
    <row r="475" spans="1:13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</row>
    <row r="476" spans="1:13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</row>
    <row r="477" spans="1:13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</row>
    <row r="478" spans="1:13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</row>
    <row r="479" spans="1:13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</row>
    <row r="480" spans="1:13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</row>
    <row r="481" spans="1:13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</row>
    <row r="482" spans="1:13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</row>
    <row r="483" spans="1:13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</row>
    <row r="484" spans="1:13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</row>
    <row r="485" spans="1:13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</row>
    <row r="486" spans="1:13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</row>
    <row r="487" spans="1:13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</row>
    <row r="488" spans="1:13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</row>
    <row r="489" spans="1:13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</row>
    <row r="490" spans="1:13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</row>
    <row r="491" spans="1:13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</row>
    <row r="492" spans="1:13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</row>
    <row r="493" spans="1:13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</row>
    <row r="494" spans="1:13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</row>
    <row r="495" spans="1:13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</row>
    <row r="496" spans="1:13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</row>
    <row r="497" spans="1:13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</row>
    <row r="498" spans="1:13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</row>
    <row r="499" spans="1:13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</row>
    <row r="500" spans="1:13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</row>
    <row r="501" spans="1:13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</row>
    <row r="502" spans="1:13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</row>
    <row r="503" spans="1:13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</row>
    <row r="504" spans="1:13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</row>
    <row r="505" spans="1:13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</row>
    <row r="506" spans="1:13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</row>
    <row r="507" spans="1:13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</row>
    <row r="508" spans="1:13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</row>
    <row r="509" spans="1:13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</row>
    <row r="510" spans="1:13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</row>
    <row r="511" spans="1:13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</row>
    <row r="512" spans="1:13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</row>
    <row r="513" spans="1:13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</row>
    <row r="514" spans="1:13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</row>
    <row r="515" spans="1:13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</row>
    <row r="516" spans="1:13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</row>
    <row r="517" spans="1:13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</row>
    <row r="518" spans="1:13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</row>
    <row r="519" spans="1:13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</row>
    <row r="520" spans="1:13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</row>
    <row r="521" spans="1:13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</row>
    <row r="522" spans="1:13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</row>
    <row r="523" spans="1:13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</row>
    <row r="524" spans="1:13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</row>
    <row r="525" spans="1:13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</row>
    <row r="526" spans="1:13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</row>
    <row r="527" spans="1:13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</row>
    <row r="528" spans="1:13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</row>
    <row r="529" spans="1:13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</row>
    <row r="530" spans="1:13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</row>
    <row r="531" spans="1:13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</row>
    <row r="532" spans="1:13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</row>
    <row r="533" spans="1:13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</row>
    <row r="534" spans="1:13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</row>
    <row r="535" spans="1:13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</row>
    <row r="536" spans="1:13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</row>
    <row r="537" spans="1:13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</row>
    <row r="538" spans="1:13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</row>
    <row r="539" spans="1:13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</row>
    <row r="540" spans="1:13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</row>
    <row r="541" spans="1:13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</row>
    <row r="542" spans="1:13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</row>
    <row r="543" spans="1:13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</row>
    <row r="544" spans="1:13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</row>
    <row r="545" spans="1:13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</row>
    <row r="546" spans="1:13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</row>
    <row r="547" spans="1:13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</row>
    <row r="548" spans="1:13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</row>
    <row r="549" spans="1:13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</row>
    <row r="550" spans="1:13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</row>
    <row r="551" spans="1:13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</row>
    <row r="552" spans="1:13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</row>
    <row r="553" spans="1:13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</row>
    <row r="554" spans="1:13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</row>
    <row r="555" spans="1:13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</row>
    <row r="556" spans="1:13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</row>
    <row r="557" spans="1:13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</row>
    <row r="558" spans="1:13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</row>
    <row r="559" spans="1:13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</row>
    <row r="560" spans="1:13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</row>
    <row r="561" spans="1:13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</row>
    <row r="562" spans="1:13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</row>
    <row r="563" spans="1:13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</row>
    <row r="564" spans="1:13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</row>
    <row r="565" spans="1:13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</row>
    <row r="566" spans="1:13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</row>
    <row r="567" spans="1:13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</row>
    <row r="568" spans="1:13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</row>
    <row r="569" spans="1:13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</row>
    <row r="570" spans="1:13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</row>
    <row r="571" spans="1:13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</row>
    <row r="572" spans="1:13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</row>
    <row r="573" spans="1:13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</row>
    <row r="574" spans="1:13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</row>
    <row r="575" spans="1:13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</row>
    <row r="576" spans="1:13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</row>
    <row r="577" spans="1:13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</row>
    <row r="578" spans="1:13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</row>
    <row r="579" spans="1:13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</row>
    <row r="580" spans="1:13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</row>
    <row r="581" spans="1:13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</row>
    <row r="582" spans="1:13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</row>
    <row r="583" spans="1:13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</row>
    <row r="584" spans="1:13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</row>
    <row r="585" spans="1:13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</row>
    <row r="586" spans="1:13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</row>
    <row r="587" spans="1:13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</row>
    <row r="588" spans="1:13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</row>
    <row r="589" spans="1:13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</row>
    <row r="590" spans="1:13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</row>
    <row r="591" spans="1:13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</row>
    <row r="592" spans="1:13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</row>
    <row r="593" spans="1:13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</row>
    <row r="594" spans="1:13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</row>
    <row r="595" spans="1:13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</row>
    <row r="596" spans="1:13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</row>
    <row r="597" spans="1:13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</row>
    <row r="598" spans="1:13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</row>
    <row r="599" spans="1:13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</row>
    <row r="600" spans="1:13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</row>
    <row r="601" spans="1:13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</row>
    <row r="602" spans="1:13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</row>
    <row r="603" spans="1:13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</row>
    <row r="604" spans="1:13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</row>
    <row r="605" spans="1:13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</row>
    <row r="606" spans="1:13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</row>
    <row r="607" spans="1:13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</row>
    <row r="608" spans="1:13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</row>
    <row r="609" spans="1:13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</row>
    <row r="610" spans="1:13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</row>
    <row r="611" spans="1:13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</row>
    <row r="612" spans="1:13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</row>
    <row r="613" spans="1:13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</row>
    <row r="614" spans="1:13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</row>
    <row r="615" spans="1:13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</row>
    <row r="616" spans="1:13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</row>
    <row r="617" spans="1:13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</row>
    <row r="618" spans="1:13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</row>
    <row r="619" spans="1:13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</row>
    <row r="620" spans="1:13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</row>
    <row r="621" spans="1:13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</row>
    <row r="622" spans="1:13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</row>
    <row r="623" spans="1:13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</row>
    <row r="624" spans="1:13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</row>
    <row r="625" spans="1:13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</row>
    <row r="626" spans="1:13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</row>
    <row r="627" spans="1:13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</row>
    <row r="628" spans="1:13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</row>
    <row r="629" spans="1:13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</row>
    <row r="630" spans="1:13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</row>
    <row r="631" spans="1:13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</row>
    <row r="632" spans="1:13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</row>
    <row r="633" spans="1:13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</row>
    <row r="634" spans="1:13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</row>
    <row r="635" spans="1:13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</row>
    <row r="636" spans="1:13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</row>
    <row r="637" spans="1:13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</row>
    <row r="638" spans="1:13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</row>
    <row r="639" spans="1:13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</row>
    <row r="640" spans="1:13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</row>
    <row r="641" spans="1:13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</row>
    <row r="642" spans="1:13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</row>
    <row r="643" spans="1:13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</row>
    <row r="644" spans="1:13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</row>
    <row r="645" spans="1:13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</row>
    <row r="646" spans="1:13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</row>
    <row r="647" spans="1:13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</row>
    <row r="648" spans="1:13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</row>
    <row r="649" spans="1:13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</row>
    <row r="650" spans="1:13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</row>
    <row r="651" spans="1:13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</row>
    <row r="652" spans="1:13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</row>
    <row r="653" spans="1:13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</row>
    <row r="654" spans="1:13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</row>
    <row r="655" spans="1:13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</row>
    <row r="656" spans="1:13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</row>
    <row r="657" spans="1:13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</row>
    <row r="658" spans="1:13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</row>
    <row r="659" spans="1:13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</row>
    <row r="660" spans="1:13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</row>
    <row r="661" spans="1:13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</row>
    <row r="662" spans="1:13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</row>
    <row r="663" spans="1:13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</row>
    <row r="664" spans="1:13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</row>
    <row r="665" spans="1:13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</row>
    <row r="666" spans="1:13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</row>
    <row r="667" spans="1:13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</row>
    <row r="668" spans="1:13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</row>
    <row r="669" spans="1:13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</row>
    <row r="670" spans="1:13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</row>
    <row r="671" spans="1:13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</row>
    <row r="672" spans="1:13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</row>
    <row r="673" spans="1:13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</row>
    <row r="674" spans="1:13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</row>
    <row r="675" spans="1:13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</row>
    <row r="676" spans="1:13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</row>
    <row r="677" spans="1:13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</row>
    <row r="678" spans="1:13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</row>
    <row r="679" spans="1:13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</row>
    <row r="680" spans="1:13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</row>
    <row r="681" spans="1:13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</row>
    <row r="682" spans="1:13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</row>
    <row r="683" spans="1:13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</row>
    <row r="684" spans="1:13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</row>
    <row r="685" spans="1:13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</row>
    <row r="686" spans="1:13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</row>
    <row r="687" spans="1:13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</row>
    <row r="688" spans="1:13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</row>
    <row r="689" spans="1:13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</row>
    <row r="690" spans="1:13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</row>
    <row r="691" spans="1:13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</row>
    <row r="692" spans="1:13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</row>
    <row r="693" spans="1:13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</row>
    <row r="694" spans="1:13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</row>
    <row r="695" spans="1:13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</row>
    <row r="696" spans="1:13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</row>
    <row r="697" spans="1:13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</row>
    <row r="698" spans="1:13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</row>
    <row r="699" spans="1:13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</row>
    <row r="700" spans="1:13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</row>
    <row r="701" spans="1:13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</row>
    <row r="702" spans="1:13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</row>
    <row r="703" spans="1:13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</row>
    <row r="704" spans="1:13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</row>
    <row r="705" spans="1:13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</row>
    <row r="706" spans="1:13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</row>
    <row r="707" spans="1:13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</row>
    <row r="708" spans="1:13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</row>
    <row r="709" spans="1:13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</row>
    <row r="710" spans="1:13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</row>
    <row r="711" spans="1:13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</row>
    <row r="712" spans="1:13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</row>
    <row r="713" spans="1:13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</row>
    <row r="714" spans="1:13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</row>
    <row r="715" spans="1:13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</row>
    <row r="716" spans="1:13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</row>
    <row r="717" spans="1:13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</row>
    <row r="718" spans="1:13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</row>
    <row r="719" spans="1:13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</row>
    <row r="720" spans="1:13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</row>
    <row r="721" spans="1:13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</row>
    <row r="722" spans="1:13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</row>
    <row r="723" spans="1:13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</row>
    <row r="724" spans="1:13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</row>
    <row r="725" spans="1:13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</row>
    <row r="726" spans="1:13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</row>
    <row r="727" spans="1:13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</row>
    <row r="728" spans="1:13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</row>
    <row r="729" spans="1:13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</row>
    <row r="730" spans="1:13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</row>
    <row r="731" spans="1:13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</row>
    <row r="732" spans="1:13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</row>
    <row r="733" spans="1:13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</row>
    <row r="734" spans="1:13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</row>
    <row r="735" spans="1:13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</row>
    <row r="736" spans="1:13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</row>
    <row r="737" spans="1:13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</row>
    <row r="738" spans="1:13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</row>
    <row r="739" spans="1:13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</row>
    <row r="740" spans="1:13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</row>
    <row r="741" spans="1:13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</row>
    <row r="742" spans="1:13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</row>
    <row r="743" spans="1:13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</row>
    <row r="744" spans="1:13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</row>
    <row r="745" spans="1:13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</row>
    <row r="746" spans="1:13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</row>
    <row r="747" spans="1:13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</row>
    <row r="748" spans="1:13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</row>
    <row r="749" spans="1:13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</row>
    <row r="750" spans="1:13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</row>
    <row r="751" spans="1:13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</row>
    <row r="752" spans="1:13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</row>
    <row r="753" spans="1:13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</row>
    <row r="754" spans="1:13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</row>
    <row r="755" spans="1:13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</row>
    <row r="756" spans="1:13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</row>
    <row r="757" spans="1:13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</row>
    <row r="758" spans="1:13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</row>
    <row r="759" spans="1:13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</row>
    <row r="760" spans="1:13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</row>
    <row r="761" spans="1:13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</row>
    <row r="762" spans="1:13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</row>
    <row r="763" spans="1:13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</row>
    <row r="764" spans="1:13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</row>
    <row r="765" spans="1:13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</row>
    <row r="766" spans="1:13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</row>
    <row r="767" spans="1:13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</row>
    <row r="768" spans="1:13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</row>
    <row r="769" spans="1:13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</row>
    <row r="770" spans="1:13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</row>
    <row r="771" spans="1:13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</row>
    <row r="772" spans="1:13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</row>
    <row r="773" spans="1:13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</row>
    <row r="774" spans="1:13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</row>
    <row r="775" spans="1:13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</row>
    <row r="776" spans="1:13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</row>
    <row r="777" spans="1:13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</row>
    <row r="778" spans="1:13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</row>
    <row r="779" spans="1:13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</row>
    <row r="780" spans="1:13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</row>
    <row r="781" spans="1:13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</row>
    <row r="782" spans="1:13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</row>
    <row r="783" spans="1:13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</row>
    <row r="784" spans="1:13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</row>
    <row r="785" spans="1:13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</row>
    <row r="786" spans="1:13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</row>
    <row r="787" spans="1:13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</row>
    <row r="788" spans="1:13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</row>
    <row r="789" spans="1:13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</row>
    <row r="790" spans="1:13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</row>
    <row r="791" spans="1:13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</row>
    <row r="792" spans="1:13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</row>
    <row r="793" spans="1:13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</row>
    <row r="794" spans="1:13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</row>
    <row r="795" spans="1:13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</row>
    <row r="796" spans="1:13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</row>
    <row r="797" spans="1:13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</row>
    <row r="798" spans="1:13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</row>
    <row r="799" spans="1:13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</row>
    <row r="800" spans="1:13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</row>
    <row r="801" spans="1:13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</row>
    <row r="802" spans="1:13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</row>
    <row r="803" spans="1:13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</row>
    <row r="804" spans="1:13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</row>
    <row r="805" spans="1:13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</row>
    <row r="806" spans="1:13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</row>
    <row r="807" spans="1:13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</row>
    <row r="808" spans="1:13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</row>
    <row r="809" spans="1:13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</row>
    <row r="810" spans="1:13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</row>
    <row r="811" spans="1:13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</row>
    <row r="812" spans="1:13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</row>
    <row r="813" spans="1:13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</row>
    <row r="814" spans="1:13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</row>
  </sheetData>
  <mergeCells count="21">
    <mergeCell ref="A1:M1"/>
    <mergeCell ref="A4:B4"/>
    <mergeCell ref="C4:D4"/>
    <mergeCell ref="E4:F4"/>
    <mergeCell ref="G4:H4"/>
    <mergeCell ref="I4:J4"/>
    <mergeCell ref="K4:L4"/>
    <mergeCell ref="A81:M81"/>
    <mergeCell ref="A84:B84"/>
    <mergeCell ref="C84:D84"/>
    <mergeCell ref="E84:F84"/>
    <mergeCell ref="G84:H84"/>
    <mergeCell ref="I84:J84"/>
    <mergeCell ref="K84:L84"/>
    <mergeCell ref="A160:M160"/>
    <mergeCell ref="A163:B163"/>
    <mergeCell ref="C163:D163"/>
    <mergeCell ref="E163:F163"/>
    <mergeCell ref="G163:H163"/>
    <mergeCell ref="I163:J163"/>
    <mergeCell ref="K163:L163"/>
  </mergeCells>
  <phoneticPr fontId="3"/>
  <printOptions horizontalCentered="1"/>
  <pageMargins left="0.59055118110236227" right="0.39370078740157483" top="0.39370078740157483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2021.10</vt:lpstr>
      <vt:lpstr>2017.4 (訂正箇所)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2021-09-11T01:37:54Z</cp:lastPrinted>
  <dcterms:created xsi:type="dcterms:W3CDTF">2013-04-19T05:00:09Z</dcterms:created>
  <dcterms:modified xsi:type="dcterms:W3CDTF">2021-09-11T08:24:20Z</dcterms:modified>
</cp:coreProperties>
</file>