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c6e6c363b9afa3d/Desktop/令和8年8月部数改定/"/>
    </mc:Choice>
  </mc:AlternateContent>
  <xr:revisionPtr revIDLastSave="8" documentId="13_ncr:1_{2A344963-B4A8-431B-B405-584D9B5B8E20}" xr6:coauthVersionLast="47" xr6:coauthVersionMax="47" xr10:uidLastSave="{BD97C34E-5EAD-4566-8768-DED82F9B24BD}"/>
  <bookViews>
    <workbookView xWindow="-120" yWindow="-120" windowWidth="29040" windowHeight="15720" xr2:uid="{00000000-000D-0000-FFFF-FFFF00000000}"/>
  </bookViews>
  <sheets>
    <sheet name="2026.8" sheetId="5" r:id="rId1"/>
    <sheet name="2017.4 (訂正箇所)" sheetId="4" state="hidden" r:id="rId2"/>
  </sheets>
  <definedNames>
    <definedName name="_xlnm.Print_Area" localSheetId="0">'2026.8'!$A$1:$M$167</definedName>
  </definedNames>
  <calcPr calcId="191029"/>
</workbook>
</file>

<file path=xl/calcChain.xml><?xml version="1.0" encoding="utf-8"?>
<calcChain xmlns="http://schemas.openxmlformats.org/spreadsheetml/2006/main">
  <c r="A88" i="5" l="1"/>
  <c r="D162" i="5"/>
  <c r="D161" i="5"/>
  <c r="D160" i="5"/>
  <c r="D157" i="5"/>
  <c r="D156" i="5"/>
  <c r="D155" i="5"/>
  <c r="D154" i="5"/>
  <c r="D153" i="5"/>
  <c r="D152" i="5"/>
  <c r="D149" i="5"/>
  <c r="D148" i="5"/>
  <c r="D147" i="5"/>
  <c r="D146" i="5"/>
  <c r="D145" i="5"/>
  <c r="D144" i="5"/>
  <c r="D143" i="5"/>
  <c r="D140" i="5"/>
  <c r="D139" i="5"/>
  <c r="D136" i="5"/>
  <c r="D135" i="5" s="1"/>
  <c r="D133" i="5"/>
  <c r="D132" i="5"/>
  <c r="D129" i="5"/>
  <c r="D128" i="5"/>
  <c r="D124" i="5"/>
  <c r="D123" i="5"/>
  <c r="D122" i="5"/>
  <c r="D119" i="5"/>
  <c r="D118" i="5"/>
  <c r="D115" i="5"/>
  <c r="D114" i="5"/>
  <c r="D113" i="5"/>
  <c r="D112" i="5"/>
  <c r="D111" i="5"/>
  <c r="D110" i="5"/>
  <c r="D106" i="5"/>
  <c r="D105" i="5"/>
  <c r="D104" i="5"/>
  <c r="D103" i="5"/>
  <c r="D102" i="5"/>
  <c r="D98" i="5"/>
  <c r="D97" i="5"/>
  <c r="D96" i="5"/>
  <c r="D95" i="5"/>
  <c r="D94" i="5"/>
  <c r="D93" i="5"/>
  <c r="D92" i="5"/>
  <c r="D74" i="5"/>
  <c r="C74" i="5"/>
  <c r="D84" i="5"/>
  <c r="D83" i="5"/>
  <c r="D82" i="5"/>
  <c r="D81" i="5"/>
  <c r="D80" i="5"/>
  <c r="D79" i="5"/>
  <c r="D78" i="5"/>
  <c r="D77" i="5"/>
  <c r="D76" i="5"/>
  <c r="D75" i="5"/>
  <c r="D73" i="5"/>
  <c r="D72" i="5"/>
  <c r="D71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47" i="5"/>
  <c r="C47" i="5"/>
  <c r="D46" i="5"/>
  <c r="C46" i="5"/>
  <c r="D45" i="5"/>
  <c r="C45" i="5"/>
  <c r="D44" i="5"/>
  <c r="C44" i="5"/>
  <c r="D43" i="5"/>
  <c r="C43" i="5"/>
  <c r="D42" i="5"/>
  <c r="C42" i="5"/>
  <c r="D41" i="5"/>
  <c r="C41" i="5"/>
  <c r="D40" i="5"/>
  <c r="C40" i="5"/>
  <c r="D39" i="5"/>
  <c r="C39" i="5"/>
  <c r="D38" i="5"/>
  <c r="C38" i="5"/>
  <c r="D37" i="5"/>
  <c r="C37" i="5"/>
  <c r="D36" i="5"/>
  <c r="C36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5" i="5"/>
  <c r="D14" i="5"/>
  <c r="D13" i="5"/>
  <c r="D12" i="5"/>
  <c r="D11" i="5"/>
  <c r="D16" i="5"/>
  <c r="L142" i="5"/>
  <c r="D159" i="5" l="1"/>
  <c r="D151" i="5"/>
  <c r="D100" i="5"/>
  <c r="D142" i="5"/>
  <c r="D138" i="5"/>
  <c r="D121" i="5"/>
  <c r="D131" i="5"/>
  <c r="D117" i="5"/>
  <c r="D126" i="5"/>
  <c r="D109" i="5"/>
  <c r="D91" i="5"/>
  <c r="D70" i="5"/>
  <c r="D50" i="5"/>
  <c r="L159" i="5"/>
  <c r="L151" i="5"/>
  <c r="L138" i="5"/>
  <c r="L135" i="5"/>
  <c r="L131" i="5"/>
  <c r="L126" i="5"/>
  <c r="L121" i="5"/>
  <c r="L117" i="5"/>
  <c r="L109" i="5"/>
  <c r="L100" i="5"/>
  <c r="L91" i="5"/>
  <c r="L70" i="5"/>
  <c r="L50" i="5"/>
  <c r="L35" i="5"/>
  <c r="H159" i="5"/>
  <c r="H151" i="5"/>
  <c r="H142" i="5"/>
  <c r="H138" i="5"/>
  <c r="H135" i="5"/>
  <c r="H131" i="5"/>
  <c r="H126" i="5"/>
  <c r="H121" i="5"/>
  <c r="H117" i="5"/>
  <c r="H109" i="5"/>
  <c r="H100" i="5"/>
  <c r="H91" i="5"/>
  <c r="H70" i="5"/>
  <c r="H50" i="5"/>
  <c r="H35" i="5"/>
  <c r="J159" i="5"/>
  <c r="J151" i="5"/>
  <c r="J142" i="5"/>
  <c r="J138" i="5"/>
  <c r="J135" i="5"/>
  <c r="J131" i="5"/>
  <c r="J126" i="5"/>
  <c r="J121" i="5"/>
  <c r="J117" i="5"/>
  <c r="J109" i="5"/>
  <c r="J100" i="5"/>
  <c r="J91" i="5"/>
  <c r="J70" i="5"/>
  <c r="J50" i="5"/>
  <c r="J35" i="5"/>
  <c r="F159" i="5"/>
  <c r="F151" i="5"/>
  <c r="F142" i="5"/>
  <c r="F138" i="5"/>
  <c r="F135" i="5"/>
  <c r="F131" i="5"/>
  <c r="F126" i="5"/>
  <c r="F121" i="5"/>
  <c r="F117" i="5"/>
  <c r="F109" i="5"/>
  <c r="F100" i="5"/>
  <c r="F91" i="5"/>
  <c r="F70" i="5"/>
  <c r="F50" i="5"/>
  <c r="F35" i="5"/>
  <c r="B159" i="5"/>
  <c r="B151" i="5"/>
  <c r="B142" i="5"/>
  <c r="B138" i="5"/>
  <c r="B135" i="5"/>
  <c r="B131" i="5"/>
  <c r="B126" i="5"/>
  <c r="B121" i="5"/>
  <c r="B117" i="5"/>
  <c r="B109" i="5"/>
  <c r="B100" i="5"/>
  <c r="B91" i="5"/>
  <c r="B70" i="5"/>
  <c r="B50" i="5"/>
  <c r="B35" i="5"/>
  <c r="M159" i="5" l="1"/>
  <c r="D8" i="5"/>
  <c r="B8" i="5"/>
  <c r="J8" i="5"/>
  <c r="H8" i="5"/>
  <c r="L8" i="5"/>
  <c r="F8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M34" i="5"/>
  <c r="C34" i="5"/>
  <c r="B48" i="5"/>
  <c r="F48" i="5"/>
  <c r="H48" i="5"/>
  <c r="J48" i="5"/>
  <c r="L48" i="5"/>
  <c r="C162" i="5"/>
  <c r="C161" i="5"/>
  <c r="C160" i="5"/>
  <c r="C157" i="5"/>
  <c r="C156" i="5"/>
  <c r="C155" i="5"/>
  <c r="C154" i="5"/>
  <c r="C153" i="5"/>
  <c r="C152" i="5"/>
  <c r="C149" i="5"/>
  <c r="C148" i="5"/>
  <c r="C147" i="5"/>
  <c r="C146" i="5"/>
  <c r="C145" i="5"/>
  <c r="C144" i="5"/>
  <c r="C143" i="5"/>
  <c r="C140" i="5"/>
  <c r="C139" i="5"/>
  <c r="C136" i="5"/>
  <c r="C135" i="5" s="1"/>
  <c r="C133" i="5"/>
  <c r="C132" i="5"/>
  <c r="C129" i="5"/>
  <c r="C128" i="5"/>
  <c r="C127" i="5"/>
  <c r="C124" i="5"/>
  <c r="C123" i="5"/>
  <c r="C122" i="5"/>
  <c r="C119" i="5"/>
  <c r="C118" i="5"/>
  <c r="C115" i="5"/>
  <c r="C114" i="5"/>
  <c r="C113" i="5"/>
  <c r="C112" i="5"/>
  <c r="C111" i="5"/>
  <c r="C110" i="5"/>
  <c r="C107" i="5"/>
  <c r="C106" i="5"/>
  <c r="C105" i="5"/>
  <c r="C104" i="5"/>
  <c r="C103" i="5"/>
  <c r="C102" i="5"/>
  <c r="C98" i="5"/>
  <c r="C97" i="5"/>
  <c r="C96" i="5"/>
  <c r="C95" i="5"/>
  <c r="C94" i="5"/>
  <c r="C93" i="5"/>
  <c r="C92" i="5"/>
  <c r="C84" i="5"/>
  <c r="C83" i="5"/>
  <c r="C82" i="5"/>
  <c r="C81" i="5"/>
  <c r="C80" i="5"/>
  <c r="C78" i="5"/>
  <c r="C77" i="5"/>
  <c r="C76" i="5"/>
  <c r="C75" i="5"/>
  <c r="C73" i="5"/>
  <c r="C72" i="5"/>
  <c r="C71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159" i="5" l="1"/>
  <c r="C151" i="5"/>
  <c r="C131" i="5"/>
  <c r="C138" i="5"/>
  <c r="C142" i="5"/>
  <c r="C91" i="5"/>
  <c r="C126" i="5"/>
  <c r="C70" i="5"/>
  <c r="C121" i="5"/>
  <c r="C117" i="5"/>
  <c r="C109" i="5"/>
  <c r="C100" i="5"/>
  <c r="C50" i="5"/>
  <c r="D48" i="5"/>
  <c r="C48" i="5"/>
  <c r="D35" i="5"/>
  <c r="C35" i="5"/>
  <c r="J10" i="5"/>
  <c r="J7" i="5" s="1"/>
  <c r="M48" i="5"/>
  <c r="L10" i="5"/>
  <c r="H10" i="5"/>
  <c r="H7" i="5" s="1"/>
  <c r="F10" i="5"/>
  <c r="F7" i="5" s="1"/>
  <c r="B10" i="5"/>
  <c r="M35" i="5"/>
  <c r="M100" i="5"/>
  <c r="M126" i="5"/>
  <c r="M138" i="5"/>
  <c r="M142" i="5"/>
  <c r="M70" i="5"/>
  <c r="M117" i="5"/>
  <c r="M135" i="5"/>
  <c r="L7" i="5" l="1"/>
  <c r="C8" i="5"/>
  <c r="C10" i="5"/>
  <c r="D10" i="5"/>
  <c r="D7" i="5" s="1"/>
  <c r="D6" i="5" s="1"/>
  <c r="M91" i="5"/>
  <c r="B7" i="5"/>
  <c r="B6" i="5" s="1"/>
  <c r="F6" i="5"/>
  <c r="M10" i="5"/>
  <c r="H6" i="5"/>
  <c r="J6" i="5"/>
  <c r="L6" i="5" l="1"/>
  <c r="C7" i="5"/>
  <c r="M109" i="5"/>
  <c r="M151" i="5"/>
  <c r="M131" i="5"/>
  <c r="M121" i="5"/>
  <c r="M7" i="5"/>
  <c r="M6" i="5" l="1"/>
  <c r="C6" i="5"/>
  <c r="M8" i="5"/>
  <c r="M50" i="5"/>
  <c r="L196" i="4"/>
  <c r="J196" i="4"/>
  <c r="H196" i="4"/>
  <c r="F196" i="4"/>
  <c r="D196" i="4"/>
  <c r="B196" i="4"/>
  <c r="L187" i="4"/>
  <c r="J187" i="4"/>
  <c r="H187" i="4"/>
  <c r="F187" i="4"/>
  <c r="D187" i="4"/>
  <c r="B187" i="4"/>
  <c r="L177" i="4"/>
  <c r="J177" i="4"/>
  <c r="H177" i="4"/>
  <c r="F177" i="4"/>
  <c r="D177" i="4"/>
  <c r="B177" i="4"/>
  <c r="L173" i="4"/>
  <c r="J173" i="4"/>
  <c r="H173" i="4"/>
  <c r="F173" i="4"/>
  <c r="D173" i="4"/>
  <c r="B173" i="4"/>
  <c r="L170" i="4"/>
  <c r="J170" i="4"/>
  <c r="H170" i="4"/>
  <c r="F170" i="4"/>
  <c r="D170" i="4"/>
  <c r="B170" i="4"/>
  <c r="M170" i="4" s="1"/>
  <c r="L165" i="4"/>
  <c r="J165" i="4"/>
  <c r="H165" i="4"/>
  <c r="H8" i="4" s="1"/>
  <c r="F165" i="4"/>
  <c r="F8" i="4" s="1"/>
  <c r="D165" i="4"/>
  <c r="B165" i="4"/>
  <c r="G161" i="4"/>
  <c r="L144" i="4"/>
  <c r="J144" i="4"/>
  <c r="H144" i="4"/>
  <c r="F144" i="4"/>
  <c r="D144" i="4"/>
  <c r="B144" i="4"/>
  <c r="L139" i="4"/>
  <c r="J139" i="4"/>
  <c r="H139" i="4"/>
  <c r="F139" i="4"/>
  <c r="D139" i="4"/>
  <c r="B139" i="4"/>
  <c r="L132" i="4"/>
  <c r="J132" i="4"/>
  <c r="H132" i="4"/>
  <c r="F132" i="4"/>
  <c r="D132" i="4"/>
  <c r="B132" i="4"/>
  <c r="L123" i="4"/>
  <c r="J123" i="4"/>
  <c r="H123" i="4"/>
  <c r="F123" i="4"/>
  <c r="D123" i="4"/>
  <c r="B123" i="4"/>
  <c r="L113" i="4"/>
  <c r="J113" i="4"/>
  <c r="H113" i="4"/>
  <c r="F113" i="4"/>
  <c r="D113" i="4"/>
  <c r="B113" i="4"/>
  <c r="L102" i="4"/>
  <c r="J102" i="4"/>
  <c r="H102" i="4"/>
  <c r="F102" i="4"/>
  <c r="D102" i="4"/>
  <c r="B102" i="4"/>
  <c r="L86" i="4"/>
  <c r="J86" i="4"/>
  <c r="H86" i="4"/>
  <c r="F86" i="4"/>
  <c r="D86" i="4"/>
  <c r="B86" i="4"/>
  <c r="G82" i="4"/>
  <c r="L57" i="4"/>
  <c r="J57" i="4"/>
  <c r="H57" i="4"/>
  <c r="F57" i="4"/>
  <c r="D57" i="4"/>
  <c r="B57" i="4"/>
  <c r="L55" i="4"/>
  <c r="J55" i="4"/>
  <c r="H55" i="4"/>
  <c r="F55" i="4"/>
  <c r="D55" i="4"/>
  <c r="B55" i="4"/>
  <c r="L42" i="4"/>
  <c r="L10" i="4" s="1"/>
  <c r="L7" i="4" s="1"/>
  <c r="J42" i="4"/>
  <c r="J10" i="4" s="1"/>
  <c r="J7" i="4" s="1"/>
  <c r="H42" i="4"/>
  <c r="F42" i="4"/>
  <c r="D42" i="4"/>
  <c r="D10" i="4" s="1"/>
  <c r="D7" i="4" s="1"/>
  <c r="B42" i="4"/>
  <c r="B10" i="4" s="1"/>
  <c r="J8" i="4"/>
  <c r="B8" i="4" l="1"/>
  <c r="M123" i="4"/>
  <c r="L6" i="4"/>
  <c r="M139" i="4"/>
  <c r="M173" i="4"/>
  <c r="F10" i="4"/>
  <c r="F7" i="4" s="1"/>
  <c r="F6" i="4" s="1"/>
  <c r="H10" i="4"/>
  <c r="H7" i="4" s="1"/>
  <c r="H6" i="4" s="1"/>
  <c r="M187" i="4"/>
  <c r="J6" i="4"/>
  <c r="M102" i="4"/>
  <c r="M55" i="4"/>
  <c r="M86" i="4"/>
  <c r="M132" i="4"/>
  <c r="M196" i="4"/>
  <c r="M144" i="4"/>
  <c r="M177" i="4"/>
  <c r="M113" i="4"/>
  <c r="M57" i="4"/>
  <c r="L8" i="4"/>
  <c r="B7" i="4"/>
  <c r="M42" i="4"/>
  <c r="M165" i="4"/>
  <c r="D8" i="4"/>
  <c r="D6" i="4" s="1"/>
  <c r="M10" i="4" l="1"/>
  <c r="M8" i="4"/>
  <c r="M7" i="4"/>
  <c r="B6" i="4"/>
  <c r="M6" i="4" s="1"/>
</calcChain>
</file>

<file path=xl/sharedStrings.xml><?xml version="1.0" encoding="utf-8"?>
<sst xmlns="http://schemas.openxmlformats.org/spreadsheetml/2006/main" count="1318" uniqueCount="236">
  <si>
    <t>【宮崎県内新聞折込部数表】</t>
    <rPh sb="1" eb="4">
      <t>ミヤザキケン</t>
    </rPh>
    <rPh sb="4" eb="5">
      <t>ナイ</t>
    </rPh>
    <rPh sb="5" eb="7">
      <t>シンブン</t>
    </rPh>
    <rPh sb="7" eb="9">
      <t>オリコミ</t>
    </rPh>
    <rPh sb="9" eb="11">
      <t>ブスウ</t>
    </rPh>
    <rPh sb="11" eb="12">
      <t>ヒョウ</t>
    </rPh>
    <phoneticPr fontId="3"/>
  </si>
  <si>
    <t xml:space="preserve">制作：宮崎県新聞折込広告協議会    </t>
    <rPh sb="0" eb="2">
      <t>セイサク</t>
    </rPh>
    <rPh sb="3" eb="5">
      <t>ミヤザキ</t>
    </rPh>
    <rPh sb="5" eb="6">
      <t>ケン</t>
    </rPh>
    <rPh sb="6" eb="8">
      <t>シンブン</t>
    </rPh>
    <rPh sb="8" eb="10">
      <t>オリコミ</t>
    </rPh>
    <rPh sb="10" eb="12">
      <t>コウコク</t>
    </rPh>
    <rPh sb="12" eb="15">
      <t>キョウギカイ</t>
    </rPh>
    <phoneticPr fontId="3"/>
  </si>
  <si>
    <t>3P-1</t>
    <phoneticPr fontId="3"/>
  </si>
  <si>
    <t>宮崎日日新聞</t>
    <rPh sb="0" eb="2">
      <t>ミヤザキ</t>
    </rPh>
    <rPh sb="2" eb="3">
      <t>ニチ</t>
    </rPh>
    <rPh sb="3" eb="4">
      <t>ニチ</t>
    </rPh>
    <rPh sb="4" eb="6">
      <t>シンブン</t>
    </rPh>
    <phoneticPr fontId="3"/>
  </si>
  <si>
    <t>朝日新聞</t>
    <rPh sb="0" eb="2">
      <t>アサヒ</t>
    </rPh>
    <rPh sb="2" eb="4">
      <t>シンブン</t>
    </rPh>
    <phoneticPr fontId="3"/>
  </si>
  <si>
    <t>毎日新聞</t>
    <rPh sb="0" eb="2">
      <t>マイニチ</t>
    </rPh>
    <rPh sb="2" eb="4">
      <t>シンブン</t>
    </rPh>
    <phoneticPr fontId="3"/>
  </si>
  <si>
    <t>読売新聞</t>
    <rPh sb="0" eb="2">
      <t>ヨミウリ</t>
    </rPh>
    <rPh sb="2" eb="4">
      <t>シンブン</t>
    </rPh>
    <phoneticPr fontId="3"/>
  </si>
  <si>
    <t>西日本新聞</t>
    <rPh sb="0" eb="1">
      <t>ニシ</t>
    </rPh>
    <rPh sb="1" eb="3">
      <t>ニホン</t>
    </rPh>
    <rPh sb="3" eb="5">
      <t>シンブン</t>
    </rPh>
    <phoneticPr fontId="3"/>
  </si>
  <si>
    <t>日本経済新聞</t>
    <rPh sb="0" eb="2">
      <t>ニホン</t>
    </rPh>
    <rPh sb="2" eb="4">
      <t>ケイザイ</t>
    </rPh>
    <rPh sb="4" eb="6">
      <t>シンブン</t>
    </rPh>
    <phoneticPr fontId="3"/>
  </si>
  <si>
    <t>総計</t>
    <rPh sb="0" eb="2">
      <t>ソウケイ</t>
    </rPh>
    <phoneticPr fontId="3"/>
  </si>
  <si>
    <t>販売店</t>
    <rPh sb="0" eb="3">
      <t>ハンバイテン</t>
    </rPh>
    <phoneticPr fontId="3"/>
  </si>
  <si>
    <t>部数</t>
    <rPh sb="0" eb="2">
      <t>ブスウ</t>
    </rPh>
    <phoneticPr fontId="3"/>
  </si>
  <si>
    <t>合計</t>
    <rPh sb="0" eb="2">
      <t>ゴウケイ</t>
    </rPh>
    <phoneticPr fontId="3"/>
  </si>
  <si>
    <t>市部計</t>
    <rPh sb="0" eb="1">
      <t>シ</t>
    </rPh>
    <rPh sb="1" eb="2">
      <t>ブ</t>
    </rPh>
    <rPh sb="2" eb="3">
      <t>ケイ</t>
    </rPh>
    <phoneticPr fontId="3"/>
  </si>
  <si>
    <t>郡部計</t>
    <rPh sb="0" eb="1">
      <t>グン</t>
    </rPh>
    <rPh sb="1" eb="2">
      <t>ブ</t>
    </rPh>
    <rPh sb="2" eb="3">
      <t>ケイ</t>
    </rPh>
    <phoneticPr fontId="3"/>
  </si>
  <si>
    <t>宮崎市</t>
    <rPh sb="0" eb="2">
      <t>ミヤザキ</t>
    </rPh>
    <rPh sb="2" eb="3">
      <t>シ</t>
    </rPh>
    <phoneticPr fontId="3"/>
  </si>
  <si>
    <t>神　　宮</t>
    <rPh sb="0" eb="1">
      <t>カミ</t>
    </rPh>
    <rPh sb="3" eb="4">
      <t>ミヤ</t>
    </rPh>
    <phoneticPr fontId="3"/>
  </si>
  <si>
    <t>（宮）</t>
    <rPh sb="1" eb="2">
      <t>ミヤ</t>
    </rPh>
    <phoneticPr fontId="3"/>
  </si>
  <si>
    <t>清 水 町</t>
    <rPh sb="0" eb="1">
      <t>シン</t>
    </rPh>
    <rPh sb="2" eb="3">
      <t>ミズ</t>
    </rPh>
    <rPh sb="4" eb="5">
      <t>チョウ</t>
    </rPh>
    <phoneticPr fontId="3"/>
  </si>
  <si>
    <t>　</t>
    <phoneticPr fontId="3"/>
  </si>
  <si>
    <t>きりしま</t>
    <phoneticPr fontId="3"/>
  </si>
  <si>
    <t>宮崎西部</t>
    <rPh sb="0" eb="2">
      <t>ミヤザキ</t>
    </rPh>
    <rPh sb="2" eb="4">
      <t>セイブ</t>
    </rPh>
    <phoneticPr fontId="3"/>
  </si>
  <si>
    <t>錦　　町</t>
    <rPh sb="0" eb="1">
      <t>ニシキ</t>
    </rPh>
    <rPh sb="3" eb="4">
      <t>マチ</t>
    </rPh>
    <phoneticPr fontId="3"/>
  </si>
  <si>
    <t>みなと</t>
    <phoneticPr fontId="3"/>
  </si>
  <si>
    <t>吉　　村</t>
    <rPh sb="0" eb="1">
      <t>ヨシ</t>
    </rPh>
    <rPh sb="3" eb="4">
      <t>ムラ</t>
    </rPh>
    <phoneticPr fontId="3"/>
  </si>
  <si>
    <t>昭 和 町</t>
    <rPh sb="0" eb="1">
      <t>アキラ</t>
    </rPh>
    <rPh sb="2" eb="3">
      <t>ワ</t>
    </rPh>
    <rPh sb="4" eb="5">
      <t>マチ</t>
    </rPh>
    <phoneticPr fontId="3"/>
  </si>
  <si>
    <t>老 松 通</t>
    <rPh sb="0" eb="1">
      <t>ロウ</t>
    </rPh>
    <rPh sb="2" eb="3">
      <t>マツ</t>
    </rPh>
    <rPh sb="4" eb="5">
      <t>トオ</t>
    </rPh>
    <phoneticPr fontId="3"/>
  </si>
  <si>
    <t>宮崎中央</t>
    <rPh sb="0" eb="2">
      <t>ミヤザキ</t>
    </rPh>
    <rPh sb="2" eb="4">
      <t>チュウオウ</t>
    </rPh>
    <phoneticPr fontId="3"/>
  </si>
  <si>
    <t>松　　橋</t>
    <rPh sb="0" eb="1">
      <t>マツ</t>
    </rPh>
    <rPh sb="3" eb="4">
      <t>ハシ</t>
    </rPh>
    <phoneticPr fontId="3"/>
  </si>
  <si>
    <t>中　　央</t>
    <rPh sb="0" eb="1">
      <t>ナカ</t>
    </rPh>
    <rPh sb="3" eb="4">
      <t>ヒサシ</t>
    </rPh>
    <phoneticPr fontId="3"/>
  </si>
  <si>
    <t>大 工 町</t>
    <rPh sb="0" eb="1">
      <t>ダイ</t>
    </rPh>
    <rPh sb="2" eb="3">
      <t>タクミ</t>
    </rPh>
    <rPh sb="4" eb="5">
      <t>マチ</t>
    </rPh>
    <phoneticPr fontId="3"/>
  </si>
  <si>
    <t>宮崎大橋</t>
    <rPh sb="0" eb="2">
      <t>ミヤザキ</t>
    </rPh>
    <rPh sb="2" eb="4">
      <t>オオハシ</t>
    </rPh>
    <phoneticPr fontId="3"/>
  </si>
  <si>
    <t>大 淀 東</t>
    <rPh sb="0" eb="1">
      <t>ダイ</t>
    </rPh>
    <rPh sb="2" eb="3">
      <t>ヨド</t>
    </rPh>
    <rPh sb="4" eb="5">
      <t>ヒガシ</t>
    </rPh>
    <phoneticPr fontId="3"/>
  </si>
  <si>
    <t>大 淀 西</t>
    <rPh sb="0" eb="1">
      <t>ダイ</t>
    </rPh>
    <rPh sb="2" eb="3">
      <t>ヨド</t>
    </rPh>
    <rPh sb="4" eb="5">
      <t>ニシ</t>
    </rPh>
    <phoneticPr fontId="3"/>
  </si>
  <si>
    <t>南 宮 崎</t>
    <rPh sb="0" eb="1">
      <t>ミナミ</t>
    </rPh>
    <rPh sb="2" eb="3">
      <t>ミヤ</t>
    </rPh>
    <rPh sb="4" eb="5">
      <t>サキ</t>
    </rPh>
    <phoneticPr fontId="3"/>
  </si>
  <si>
    <t>花 ヶ 島</t>
    <rPh sb="0" eb="1">
      <t>ハナ</t>
    </rPh>
    <rPh sb="4" eb="5">
      <t>シマ</t>
    </rPh>
    <phoneticPr fontId="3"/>
  </si>
  <si>
    <t>住　　吉</t>
    <rPh sb="0" eb="1">
      <t>ジュウ</t>
    </rPh>
    <rPh sb="3" eb="4">
      <t>キチ</t>
    </rPh>
    <phoneticPr fontId="3"/>
  </si>
  <si>
    <t>宮崎北部</t>
    <rPh sb="0" eb="2">
      <t>ミヤザキ</t>
    </rPh>
    <rPh sb="2" eb="4">
      <t>ホクブ</t>
    </rPh>
    <phoneticPr fontId="3"/>
  </si>
  <si>
    <t>空 港 前</t>
    <rPh sb="0" eb="1">
      <t>カラ</t>
    </rPh>
    <rPh sb="2" eb="3">
      <t>ミナト</t>
    </rPh>
    <rPh sb="4" eb="5">
      <t>マエ</t>
    </rPh>
    <phoneticPr fontId="3"/>
  </si>
  <si>
    <t>赤　　江</t>
    <rPh sb="0" eb="1">
      <t>アカ</t>
    </rPh>
    <rPh sb="3" eb="4">
      <t>エ</t>
    </rPh>
    <phoneticPr fontId="3"/>
  </si>
  <si>
    <t>大　　宮</t>
    <rPh sb="0" eb="1">
      <t>ダイ</t>
    </rPh>
    <rPh sb="3" eb="4">
      <t>ミヤ</t>
    </rPh>
    <phoneticPr fontId="3"/>
  </si>
  <si>
    <t>江　　南</t>
    <rPh sb="0" eb="1">
      <t>エ</t>
    </rPh>
    <rPh sb="3" eb="4">
      <t>ミナミ</t>
    </rPh>
    <phoneticPr fontId="3"/>
  </si>
  <si>
    <t>南 宮 崎</t>
    <rPh sb="0" eb="1">
      <t>ミナミ</t>
    </rPh>
    <rPh sb="2" eb="3">
      <t>ミヤ</t>
    </rPh>
    <rPh sb="4" eb="5">
      <t>ザキ</t>
    </rPh>
    <phoneticPr fontId="3"/>
  </si>
  <si>
    <t>波　　島</t>
    <rPh sb="0" eb="1">
      <t>ナミ</t>
    </rPh>
    <rPh sb="3" eb="4">
      <t>シマ</t>
    </rPh>
    <phoneticPr fontId="3"/>
  </si>
  <si>
    <t>田　　吉</t>
    <rPh sb="0" eb="1">
      <t>タ</t>
    </rPh>
    <rPh sb="3" eb="4">
      <t>キチ</t>
    </rPh>
    <phoneticPr fontId="3"/>
  </si>
  <si>
    <t>桜 ヶ 丘</t>
    <rPh sb="0" eb="1">
      <t>サクラ</t>
    </rPh>
    <rPh sb="4" eb="5">
      <t>オカ</t>
    </rPh>
    <phoneticPr fontId="3"/>
  </si>
  <si>
    <t>大　　塚</t>
    <rPh sb="0" eb="1">
      <t>ダイ</t>
    </rPh>
    <rPh sb="3" eb="4">
      <t>ツカ</t>
    </rPh>
    <phoneticPr fontId="3"/>
  </si>
  <si>
    <t>大塚中央</t>
    <rPh sb="0" eb="2">
      <t>オオツカ</t>
    </rPh>
    <rPh sb="2" eb="4">
      <t>チュウオウ</t>
    </rPh>
    <phoneticPr fontId="3"/>
  </si>
  <si>
    <t>大 塚 台</t>
    <rPh sb="0" eb="1">
      <t>ダイ</t>
    </rPh>
    <rPh sb="2" eb="3">
      <t>ツカ</t>
    </rPh>
    <rPh sb="4" eb="5">
      <t>ダイ</t>
    </rPh>
    <phoneticPr fontId="3"/>
  </si>
  <si>
    <t>月見ヶ丘</t>
    <rPh sb="0" eb="2">
      <t>ツキミ</t>
    </rPh>
    <rPh sb="3" eb="4">
      <t>オカ</t>
    </rPh>
    <phoneticPr fontId="3"/>
  </si>
  <si>
    <t>月見ヶ丘</t>
    <rPh sb="0" eb="1">
      <t>ツキ</t>
    </rPh>
    <rPh sb="1" eb="2">
      <t>ミ</t>
    </rPh>
    <rPh sb="3" eb="4">
      <t>オカ</t>
    </rPh>
    <phoneticPr fontId="3"/>
  </si>
  <si>
    <t>希望ヶ丘</t>
    <rPh sb="0" eb="4">
      <t>キボウガオカ</t>
    </rPh>
    <phoneticPr fontId="3"/>
  </si>
  <si>
    <t>いきめ台</t>
    <rPh sb="3" eb="4">
      <t>ダイ</t>
    </rPh>
    <phoneticPr fontId="3"/>
  </si>
  <si>
    <t>大塚台・生目台</t>
    <rPh sb="0" eb="2">
      <t>オオツカ</t>
    </rPh>
    <rPh sb="2" eb="3">
      <t>ダイ</t>
    </rPh>
    <rPh sb="4" eb="5">
      <t>イ</t>
    </rPh>
    <rPh sb="5" eb="6">
      <t>メ</t>
    </rPh>
    <rPh sb="6" eb="7">
      <t>ダイ</t>
    </rPh>
    <phoneticPr fontId="3"/>
  </si>
  <si>
    <t>新　　城</t>
    <rPh sb="0" eb="1">
      <t>シン</t>
    </rPh>
    <rPh sb="3" eb="4">
      <t>シロ</t>
    </rPh>
    <phoneticPr fontId="3"/>
  </si>
  <si>
    <t>花 山 手</t>
    <rPh sb="0" eb="1">
      <t>ハナ</t>
    </rPh>
    <rPh sb="2" eb="3">
      <t>ヤマ</t>
    </rPh>
    <rPh sb="4" eb="5">
      <t>テ</t>
    </rPh>
    <phoneticPr fontId="3"/>
  </si>
  <si>
    <t>小　　松</t>
    <rPh sb="0" eb="1">
      <t>ショウ</t>
    </rPh>
    <rPh sb="3" eb="4">
      <t>マツ</t>
    </rPh>
    <phoneticPr fontId="3"/>
  </si>
  <si>
    <t>宮崎東部</t>
    <rPh sb="0" eb="2">
      <t>ミヤザキ</t>
    </rPh>
    <rPh sb="2" eb="4">
      <t>トウブ</t>
    </rPh>
    <phoneticPr fontId="3"/>
  </si>
  <si>
    <t>小計</t>
    <rPh sb="0" eb="1">
      <t>ショウ</t>
    </rPh>
    <rPh sb="1" eb="2">
      <t>ケイ</t>
    </rPh>
    <phoneticPr fontId="3"/>
  </si>
  <si>
    <t>瓜 生 野</t>
    <rPh sb="0" eb="1">
      <t>ウリ</t>
    </rPh>
    <rPh sb="2" eb="3">
      <t>ショウ</t>
    </rPh>
    <rPh sb="4" eb="5">
      <t>ノ</t>
    </rPh>
    <phoneticPr fontId="3"/>
  </si>
  <si>
    <t>木　　花</t>
    <rPh sb="0" eb="1">
      <t>キ</t>
    </rPh>
    <rPh sb="3" eb="4">
      <t>ハナ</t>
    </rPh>
    <phoneticPr fontId="3"/>
  </si>
  <si>
    <t>青　　島</t>
    <rPh sb="0" eb="1">
      <t>アオ</t>
    </rPh>
    <rPh sb="3" eb="4">
      <t>シマ</t>
    </rPh>
    <phoneticPr fontId="3"/>
  </si>
  <si>
    <t>生　　目</t>
    <rPh sb="0" eb="1">
      <t>ショウ</t>
    </rPh>
    <rPh sb="3" eb="4">
      <t>メ</t>
    </rPh>
    <phoneticPr fontId="3"/>
  </si>
  <si>
    <t>佐 土 原</t>
    <rPh sb="0" eb="1">
      <t>タスク</t>
    </rPh>
    <rPh sb="2" eb="3">
      <t>ツチ</t>
    </rPh>
    <rPh sb="4" eb="5">
      <t>ハラ</t>
    </rPh>
    <phoneticPr fontId="3"/>
  </si>
  <si>
    <t>（朝）</t>
    <rPh sb="1" eb="2">
      <t>アサ</t>
    </rPh>
    <phoneticPr fontId="3"/>
  </si>
  <si>
    <t>広 瀬 南</t>
    <rPh sb="0" eb="1">
      <t>ヒロ</t>
    </rPh>
    <rPh sb="2" eb="3">
      <t>セ</t>
    </rPh>
    <rPh sb="4" eb="5">
      <t>ミナミ</t>
    </rPh>
    <phoneticPr fontId="3"/>
  </si>
  <si>
    <t>田　　野</t>
    <rPh sb="0" eb="1">
      <t>タ</t>
    </rPh>
    <rPh sb="3" eb="4">
      <t>ノ</t>
    </rPh>
    <phoneticPr fontId="3"/>
  </si>
  <si>
    <t>高　　岡</t>
    <rPh sb="0" eb="1">
      <t>タカ</t>
    </rPh>
    <rPh sb="3" eb="4">
      <t>オカ</t>
    </rPh>
    <phoneticPr fontId="3"/>
  </si>
  <si>
    <t>清　　武</t>
    <rPh sb="0" eb="1">
      <t>キヨシ</t>
    </rPh>
    <rPh sb="3" eb="4">
      <t>ブ</t>
    </rPh>
    <phoneticPr fontId="3"/>
  </si>
  <si>
    <t>加　　納</t>
    <rPh sb="0" eb="1">
      <t>カ</t>
    </rPh>
    <rPh sb="3" eb="4">
      <t>オサム</t>
    </rPh>
    <phoneticPr fontId="3"/>
  </si>
  <si>
    <t>加　　納</t>
    <rPh sb="0" eb="1">
      <t>カ</t>
    </rPh>
    <rPh sb="3" eb="4">
      <t>オサメ</t>
    </rPh>
    <phoneticPr fontId="3"/>
  </si>
  <si>
    <t>小計</t>
    <rPh sb="0" eb="2">
      <t>ショウケイ</t>
    </rPh>
    <phoneticPr fontId="3"/>
  </si>
  <si>
    <t>都城市</t>
    <rPh sb="0" eb="3">
      <t>ミヤコノジョウシ</t>
    </rPh>
    <phoneticPr fontId="3"/>
  </si>
  <si>
    <t>早　　鈴</t>
    <rPh sb="0" eb="1">
      <t>ハヤ</t>
    </rPh>
    <rPh sb="3" eb="4">
      <t>スズ</t>
    </rPh>
    <phoneticPr fontId="3"/>
  </si>
  <si>
    <t>都城中央</t>
    <rPh sb="0" eb="2">
      <t>ミヤコノジョウ</t>
    </rPh>
    <rPh sb="2" eb="3">
      <t>チュウ</t>
    </rPh>
    <rPh sb="3" eb="4">
      <t>オウ</t>
    </rPh>
    <phoneticPr fontId="3"/>
  </si>
  <si>
    <t>祝　　吉</t>
    <rPh sb="0" eb="1">
      <t>イワ</t>
    </rPh>
    <rPh sb="3" eb="4">
      <t>ヨシ</t>
    </rPh>
    <phoneticPr fontId="3"/>
  </si>
  <si>
    <t>都城東部</t>
    <rPh sb="0" eb="2">
      <t>ミヤコノジョウ</t>
    </rPh>
    <rPh sb="2" eb="4">
      <t>トウブ</t>
    </rPh>
    <phoneticPr fontId="3"/>
  </si>
  <si>
    <t>都城中央</t>
    <rPh sb="0" eb="2">
      <t>ミヤコノジョウ</t>
    </rPh>
    <rPh sb="2" eb="4">
      <t>チュウオウ</t>
    </rPh>
    <phoneticPr fontId="3"/>
  </si>
  <si>
    <t>沖　　水</t>
    <rPh sb="0" eb="1">
      <t>オキ</t>
    </rPh>
    <rPh sb="3" eb="4">
      <t>ミズ</t>
    </rPh>
    <phoneticPr fontId="3"/>
  </si>
  <si>
    <t>吉　　尾</t>
    <rPh sb="0" eb="1">
      <t>ヨシ</t>
    </rPh>
    <rPh sb="3" eb="4">
      <t>オ</t>
    </rPh>
    <phoneticPr fontId="3"/>
  </si>
  <si>
    <t>川　　東</t>
    <rPh sb="0" eb="1">
      <t>カワ</t>
    </rPh>
    <rPh sb="3" eb="4">
      <t>ヒガシ</t>
    </rPh>
    <phoneticPr fontId="3"/>
  </si>
  <si>
    <t>都城西部</t>
    <rPh sb="0" eb="2">
      <t>ミヤコノジョウ</t>
    </rPh>
    <rPh sb="2" eb="4">
      <t>セイブ</t>
    </rPh>
    <phoneticPr fontId="3"/>
  </si>
  <si>
    <t>郡　　元</t>
    <rPh sb="0" eb="1">
      <t>コオリ</t>
    </rPh>
    <rPh sb="3" eb="4">
      <t>モト</t>
    </rPh>
    <phoneticPr fontId="3"/>
  </si>
  <si>
    <t>都城北部</t>
    <rPh sb="0" eb="2">
      <t>ミヤコノジョウ</t>
    </rPh>
    <rPh sb="2" eb="4">
      <t>ホクブ</t>
    </rPh>
    <phoneticPr fontId="3"/>
  </si>
  <si>
    <t>鷹　　尾</t>
    <rPh sb="0" eb="1">
      <t>タカ</t>
    </rPh>
    <rPh sb="3" eb="4">
      <t>オ</t>
    </rPh>
    <phoneticPr fontId="3"/>
  </si>
  <si>
    <t>五 十 市</t>
    <rPh sb="0" eb="1">
      <t>ゴ</t>
    </rPh>
    <rPh sb="2" eb="3">
      <t>ジュウ</t>
    </rPh>
    <rPh sb="4" eb="5">
      <t>シ</t>
    </rPh>
    <phoneticPr fontId="3"/>
  </si>
  <si>
    <t>中　　郷</t>
    <rPh sb="0" eb="1">
      <t>ナカ</t>
    </rPh>
    <rPh sb="3" eb="4">
      <t>ゴウ</t>
    </rPh>
    <phoneticPr fontId="3"/>
  </si>
  <si>
    <t>都城南部</t>
    <rPh sb="0" eb="2">
      <t>ミヤコノジョウ</t>
    </rPh>
    <rPh sb="2" eb="4">
      <t>ナンブ</t>
    </rPh>
    <phoneticPr fontId="3"/>
  </si>
  <si>
    <t>庄　　内</t>
    <rPh sb="0" eb="1">
      <t>ショウ</t>
    </rPh>
    <rPh sb="3" eb="4">
      <t>ウチ</t>
    </rPh>
    <phoneticPr fontId="3"/>
  </si>
  <si>
    <t>西　　岳</t>
    <rPh sb="0" eb="1">
      <t>ニシ</t>
    </rPh>
    <rPh sb="3" eb="4">
      <t>ダケ</t>
    </rPh>
    <phoneticPr fontId="3"/>
  </si>
  <si>
    <t>上 長 飯</t>
    <rPh sb="0" eb="1">
      <t>ウエ</t>
    </rPh>
    <rPh sb="2" eb="3">
      <t>チョウ</t>
    </rPh>
    <rPh sb="4" eb="5">
      <t>メシ</t>
    </rPh>
    <phoneticPr fontId="3"/>
  </si>
  <si>
    <t>山 之 口</t>
    <rPh sb="0" eb="1">
      <t>ヤマ</t>
    </rPh>
    <rPh sb="2" eb="3">
      <t>コレ</t>
    </rPh>
    <rPh sb="4" eb="5">
      <t>クチ</t>
    </rPh>
    <phoneticPr fontId="3"/>
  </si>
  <si>
    <t>高　　城</t>
    <rPh sb="0" eb="1">
      <t>タカ</t>
    </rPh>
    <rPh sb="3" eb="4">
      <t>シロ</t>
    </rPh>
    <phoneticPr fontId="3"/>
  </si>
  <si>
    <t>山　　田</t>
    <rPh sb="0" eb="1">
      <t>ヤマ</t>
    </rPh>
    <rPh sb="3" eb="4">
      <t>タ</t>
    </rPh>
    <phoneticPr fontId="3"/>
  </si>
  <si>
    <t>高　　崎</t>
    <rPh sb="0" eb="1">
      <t>タカ</t>
    </rPh>
    <rPh sb="3" eb="4">
      <t>ザキ</t>
    </rPh>
    <phoneticPr fontId="3"/>
  </si>
  <si>
    <t>3P-2</t>
    <phoneticPr fontId="3"/>
  </si>
  <si>
    <t>延岡市</t>
    <rPh sb="0" eb="2">
      <t>ノベオカ</t>
    </rPh>
    <rPh sb="2" eb="3">
      <t>シ</t>
    </rPh>
    <phoneticPr fontId="3"/>
  </si>
  <si>
    <t>延岡北部</t>
    <rPh sb="0" eb="2">
      <t>ノベオカ</t>
    </rPh>
    <rPh sb="2" eb="4">
      <t>ホクブ</t>
    </rPh>
    <phoneticPr fontId="3"/>
  </si>
  <si>
    <t>延岡中央</t>
    <rPh sb="0" eb="2">
      <t>ノベオカ</t>
    </rPh>
    <rPh sb="2" eb="4">
      <t>チュウオウ</t>
    </rPh>
    <phoneticPr fontId="3"/>
  </si>
  <si>
    <t>東　　海</t>
    <rPh sb="0" eb="1">
      <t>ヒガシ</t>
    </rPh>
    <rPh sb="3" eb="4">
      <t>ウミ</t>
    </rPh>
    <phoneticPr fontId="3"/>
  </si>
  <si>
    <t>南 延 岡</t>
    <rPh sb="0" eb="1">
      <t>ミナミ</t>
    </rPh>
    <rPh sb="2" eb="3">
      <t>エン</t>
    </rPh>
    <rPh sb="4" eb="5">
      <t>オカ</t>
    </rPh>
    <phoneticPr fontId="3"/>
  </si>
  <si>
    <t>延岡東部</t>
    <rPh sb="0" eb="2">
      <t>ノベオカ</t>
    </rPh>
    <rPh sb="2" eb="4">
      <t>トウブ</t>
    </rPh>
    <phoneticPr fontId="3"/>
  </si>
  <si>
    <t>恒　　富</t>
    <rPh sb="0" eb="1">
      <t>ツネ</t>
    </rPh>
    <rPh sb="3" eb="4">
      <t>トミ</t>
    </rPh>
    <phoneticPr fontId="3"/>
  </si>
  <si>
    <t>延岡西部</t>
    <rPh sb="0" eb="2">
      <t>ノベオカ</t>
    </rPh>
    <rPh sb="2" eb="4">
      <t>セイブ</t>
    </rPh>
    <phoneticPr fontId="3"/>
  </si>
  <si>
    <t>延岡南部</t>
    <rPh sb="0" eb="2">
      <t>ノベオカ</t>
    </rPh>
    <rPh sb="2" eb="4">
      <t>ナンブ</t>
    </rPh>
    <phoneticPr fontId="3"/>
  </si>
  <si>
    <t>伊　　形</t>
    <rPh sb="0" eb="1">
      <t>イ</t>
    </rPh>
    <rPh sb="3" eb="4">
      <t>カタチ</t>
    </rPh>
    <phoneticPr fontId="3"/>
  </si>
  <si>
    <t>旭 ヶ 丘</t>
    <rPh sb="0" eb="1">
      <t>アサヒ</t>
    </rPh>
    <rPh sb="4" eb="5">
      <t>オカ</t>
    </rPh>
    <phoneticPr fontId="3"/>
  </si>
  <si>
    <t>一 ヶ 岡</t>
    <rPh sb="0" eb="1">
      <t>イチ</t>
    </rPh>
    <rPh sb="4" eb="5">
      <t>オカ</t>
    </rPh>
    <phoneticPr fontId="3"/>
  </si>
  <si>
    <t>南方</t>
    <rPh sb="0" eb="2">
      <t>ミナミカタ</t>
    </rPh>
    <phoneticPr fontId="3"/>
  </si>
  <si>
    <t>島 野 浦</t>
    <rPh sb="0" eb="1">
      <t>シマ</t>
    </rPh>
    <rPh sb="2" eb="3">
      <t>ノ</t>
    </rPh>
    <rPh sb="4" eb="5">
      <t>ウラ</t>
    </rPh>
    <phoneticPr fontId="3"/>
  </si>
  <si>
    <t>(宮）</t>
    <rPh sb="1" eb="2">
      <t>ミヤ</t>
    </rPh>
    <phoneticPr fontId="3"/>
  </si>
  <si>
    <t>（浦城・須美江・熊野江含む）</t>
    <rPh sb="1" eb="2">
      <t>ウラ</t>
    </rPh>
    <rPh sb="2" eb="3">
      <t>シロ</t>
    </rPh>
    <rPh sb="4" eb="5">
      <t>ス</t>
    </rPh>
    <rPh sb="5" eb="6">
      <t>ミ</t>
    </rPh>
    <rPh sb="6" eb="7">
      <t>エ</t>
    </rPh>
    <rPh sb="8" eb="10">
      <t>クマノ</t>
    </rPh>
    <rPh sb="10" eb="11">
      <t>エ</t>
    </rPh>
    <rPh sb="11" eb="12">
      <t>フク</t>
    </rPh>
    <phoneticPr fontId="3"/>
  </si>
  <si>
    <t>北　　浦</t>
    <rPh sb="0" eb="1">
      <t>キタ</t>
    </rPh>
    <rPh sb="3" eb="4">
      <t>ウラ</t>
    </rPh>
    <phoneticPr fontId="3"/>
  </si>
  <si>
    <t>北　　方</t>
    <rPh sb="0" eb="1">
      <t>キタ</t>
    </rPh>
    <rPh sb="3" eb="4">
      <t>カタ</t>
    </rPh>
    <phoneticPr fontId="3"/>
  </si>
  <si>
    <t>日南市</t>
    <rPh sb="0" eb="3">
      <t>ニチナンシ</t>
    </rPh>
    <phoneticPr fontId="3"/>
  </si>
  <si>
    <t>油　　津</t>
    <rPh sb="0" eb="1">
      <t>アブラ</t>
    </rPh>
    <rPh sb="3" eb="4">
      <t>ツ</t>
    </rPh>
    <phoneticPr fontId="3"/>
  </si>
  <si>
    <t>飫　　肥</t>
    <rPh sb="0" eb="1">
      <t>オ</t>
    </rPh>
    <rPh sb="3" eb="4">
      <t>コエ</t>
    </rPh>
    <phoneticPr fontId="3"/>
  </si>
  <si>
    <t>日南北部</t>
    <rPh sb="0" eb="2">
      <t>ニチナン</t>
    </rPh>
    <rPh sb="2" eb="4">
      <t>ホクブ</t>
    </rPh>
    <phoneticPr fontId="3"/>
  </si>
  <si>
    <t>吾　　田</t>
    <rPh sb="0" eb="1">
      <t>ア</t>
    </rPh>
    <rPh sb="3" eb="4">
      <t>タ</t>
    </rPh>
    <phoneticPr fontId="3"/>
  </si>
  <si>
    <t>南　　郷</t>
    <rPh sb="0" eb="1">
      <t>ミナミ</t>
    </rPh>
    <rPh sb="3" eb="4">
      <t>ゴウ</t>
    </rPh>
    <phoneticPr fontId="3"/>
  </si>
  <si>
    <t>榎　　原</t>
    <rPh sb="0" eb="1">
      <t>エノキ</t>
    </rPh>
    <rPh sb="3" eb="4">
      <t>ハラ</t>
    </rPh>
    <phoneticPr fontId="3"/>
  </si>
  <si>
    <t>小林市</t>
    <rPh sb="0" eb="3">
      <t>ｍ１０</t>
    </rPh>
    <phoneticPr fontId="3"/>
  </si>
  <si>
    <t>小林東部</t>
    <rPh sb="0" eb="2">
      <t>コバヤシ</t>
    </rPh>
    <rPh sb="2" eb="4">
      <t>トウブ</t>
    </rPh>
    <phoneticPr fontId="3"/>
  </si>
  <si>
    <t>小林東</t>
    <rPh sb="0" eb="3">
      <t>コバヤシヒガシ</t>
    </rPh>
    <phoneticPr fontId="3"/>
  </si>
  <si>
    <t>小林西</t>
    <rPh sb="0" eb="3">
      <t>コバヤシニシ</t>
    </rPh>
    <phoneticPr fontId="3"/>
  </si>
  <si>
    <t>小林西部</t>
    <rPh sb="0" eb="2">
      <t>コバヤシ</t>
    </rPh>
    <rPh sb="2" eb="4">
      <t>セイブ</t>
    </rPh>
    <phoneticPr fontId="3"/>
  </si>
  <si>
    <t>小林北部</t>
    <rPh sb="0" eb="2">
      <t>コバヤシ</t>
    </rPh>
    <rPh sb="2" eb="4">
      <t>ホクブ</t>
    </rPh>
    <phoneticPr fontId="3"/>
  </si>
  <si>
    <t>小林南部</t>
    <rPh sb="0" eb="2">
      <t>コバヤシ</t>
    </rPh>
    <rPh sb="2" eb="4">
      <t>ナンブ</t>
    </rPh>
    <phoneticPr fontId="3"/>
  </si>
  <si>
    <t>須　　木</t>
    <rPh sb="0" eb="1">
      <t>ス</t>
    </rPh>
    <rPh sb="3" eb="4">
      <t>キ</t>
    </rPh>
    <phoneticPr fontId="3"/>
  </si>
  <si>
    <t>野　　尻</t>
    <rPh sb="0" eb="1">
      <t>ノ</t>
    </rPh>
    <rPh sb="3" eb="4">
      <t>シリ</t>
    </rPh>
    <phoneticPr fontId="3"/>
  </si>
  <si>
    <t>紙　　屋</t>
    <rPh sb="0" eb="1">
      <t>カミ</t>
    </rPh>
    <rPh sb="3" eb="4">
      <t>ヤ</t>
    </rPh>
    <phoneticPr fontId="3"/>
  </si>
  <si>
    <t>（宮）</t>
    <phoneticPr fontId="3"/>
  </si>
  <si>
    <t>日向市</t>
    <rPh sb="0" eb="3">
      <t>ヒュウガシ</t>
    </rPh>
    <phoneticPr fontId="3"/>
  </si>
  <si>
    <t>財 光 寺</t>
    <rPh sb="0" eb="1">
      <t>ザイ</t>
    </rPh>
    <rPh sb="2" eb="3">
      <t>ヒカリ</t>
    </rPh>
    <rPh sb="4" eb="5">
      <t>テラ</t>
    </rPh>
    <phoneticPr fontId="3"/>
  </si>
  <si>
    <t>日　　向</t>
    <rPh sb="0" eb="1">
      <t>ヒ</t>
    </rPh>
    <rPh sb="3" eb="4">
      <t>ムカイ</t>
    </rPh>
    <phoneticPr fontId="3"/>
  </si>
  <si>
    <t>財光寺</t>
    <rPh sb="0" eb="3">
      <t>ザイコウジ</t>
    </rPh>
    <phoneticPr fontId="3"/>
  </si>
  <si>
    <t>日向・財光寺</t>
    <rPh sb="0" eb="2">
      <t>ヒュウガ</t>
    </rPh>
    <rPh sb="3" eb="4">
      <t>ザイ</t>
    </rPh>
    <rPh sb="4" eb="5">
      <t>ヒカリ</t>
    </rPh>
    <rPh sb="5" eb="6">
      <t>テラ</t>
    </rPh>
    <phoneticPr fontId="3"/>
  </si>
  <si>
    <t>富　　高</t>
    <rPh sb="0" eb="1">
      <t>トミ</t>
    </rPh>
    <rPh sb="3" eb="4">
      <t>タカ</t>
    </rPh>
    <phoneticPr fontId="3"/>
  </si>
  <si>
    <t>日向東部</t>
    <rPh sb="0" eb="2">
      <t>ヒュウガ</t>
    </rPh>
    <rPh sb="2" eb="4">
      <t>トウブ</t>
    </rPh>
    <phoneticPr fontId="3"/>
  </si>
  <si>
    <t>日向中央</t>
    <rPh sb="0" eb="2">
      <t>ヒュウガ</t>
    </rPh>
    <rPh sb="2" eb="4">
      <t>チュウオウ</t>
    </rPh>
    <phoneticPr fontId="3"/>
  </si>
  <si>
    <t>大 王 谷</t>
    <rPh sb="0" eb="1">
      <t>ダイ</t>
    </rPh>
    <rPh sb="2" eb="3">
      <t>オウ</t>
    </rPh>
    <rPh sb="4" eb="5">
      <t>タニ</t>
    </rPh>
    <phoneticPr fontId="3"/>
  </si>
  <si>
    <t>日向南部</t>
    <rPh sb="0" eb="2">
      <t>ヒナタ</t>
    </rPh>
    <rPh sb="2" eb="4">
      <t>ナンブ</t>
    </rPh>
    <phoneticPr fontId="3"/>
  </si>
  <si>
    <t>日向西部</t>
    <rPh sb="0" eb="2">
      <t>ヒナタ</t>
    </rPh>
    <rPh sb="2" eb="4">
      <t>セイブ</t>
    </rPh>
    <phoneticPr fontId="3"/>
  </si>
  <si>
    <t>串間市</t>
    <rPh sb="0" eb="3">
      <t>クシマシ</t>
    </rPh>
    <phoneticPr fontId="3"/>
  </si>
  <si>
    <t>串間中央</t>
    <rPh sb="0" eb="2">
      <t>クシマ</t>
    </rPh>
    <rPh sb="2" eb="4">
      <t>チュウオウ</t>
    </rPh>
    <phoneticPr fontId="3"/>
  </si>
  <si>
    <t>串　　間</t>
    <rPh sb="0" eb="1">
      <t>クシ</t>
    </rPh>
    <rPh sb="3" eb="4">
      <t>アイダ</t>
    </rPh>
    <phoneticPr fontId="3"/>
  </si>
  <si>
    <t>串間東部</t>
    <rPh sb="0" eb="2">
      <t>クシマ</t>
    </rPh>
    <rPh sb="2" eb="4">
      <t>トウブ</t>
    </rPh>
    <phoneticPr fontId="3"/>
  </si>
  <si>
    <t>市　　木</t>
    <rPh sb="0" eb="1">
      <t>シ</t>
    </rPh>
    <rPh sb="3" eb="4">
      <t>キ</t>
    </rPh>
    <phoneticPr fontId="3"/>
  </si>
  <si>
    <t>西都市</t>
    <rPh sb="0" eb="3">
      <t>サイトシ</t>
    </rPh>
    <phoneticPr fontId="3"/>
  </si>
  <si>
    <t>妻</t>
    <rPh sb="0" eb="1">
      <t>ツマ</t>
    </rPh>
    <phoneticPr fontId="3"/>
  </si>
  <si>
    <t>西　　都</t>
    <rPh sb="0" eb="1">
      <t>ニシ</t>
    </rPh>
    <rPh sb="3" eb="4">
      <t>ミヤコ</t>
    </rPh>
    <phoneticPr fontId="3"/>
  </si>
  <si>
    <t>えびの市</t>
    <rPh sb="3" eb="4">
      <t>シ</t>
    </rPh>
    <phoneticPr fontId="3"/>
  </si>
  <si>
    <t>飯　　野</t>
    <rPh sb="0" eb="1">
      <t>メシ</t>
    </rPh>
    <rPh sb="3" eb="4">
      <t>ノ</t>
    </rPh>
    <phoneticPr fontId="3"/>
  </si>
  <si>
    <t>（毎）</t>
    <rPh sb="1" eb="2">
      <t>マイ</t>
    </rPh>
    <phoneticPr fontId="3"/>
  </si>
  <si>
    <t>加 久 藤</t>
    <rPh sb="0" eb="1">
      <t>カ</t>
    </rPh>
    <rPh sb="2" eb="3">
      <t>ク</t>
    </rPh>
    <rPh sb="4" eb="5">
      <t>トウ</t>
    </rPh>
    <phoneticPr fontId="3"/>
  </si>
  <si>
    <t>京　　町</t>
    <rPh sb="0" eb="1">
      <t>キョウ</t>
    </rPh>
    <rPh sb="3" eb="4">
      <t>マチ</t>
    </rPh>
    <phoneticPr fontId="3"/>
  </si>
  <si>
    <t>3P-3</t>
    <phoneticPr fontId="3"/>
  </si>
  <si>
    <t>北諸県郡</t>
    <rPh sb="0" eb="4">
      <t>キタモロカタグン</t>
    </rPh>
    <phoneticPr fontId="3"/>
  </si>
  <si>
    <t>三 股 東</t>
    <rPh sb="0" eb="1">
      <t>サン</t>
    </rPh>
    <rPh sb="2" eb="3">
      <t>マタ</t>
    </rPh>
    <rPh sb="4" eb="5">
      <t>ヒガシ</t>
    </rPh>
    <phoneticPr fontId="3"/>
  </si>
  <si>
    <t>三　　股</t>
    <rPh sb="0" eb="1">
      <t>サン</t>
    </rPh>
    <rPh sb="3" eb="4">
      <t>マタ</t>
    </rPh>
    <phoneticPr fontId="3"/>
  </si>
  <si>
    <t>三 股 北</t>
    <rPh sb="0" eb="1">
      <t>サン</t>
    </rPh>
    <rPh sb="2" eb="3">
      <t>マタ</t>
    </rPh>
    <rPh sb="4" eb="5">
      <t>キタ</t>
    </rPh>
    <phoneticPr fontId="3"/>
  </si>
  <si>
    <t>西諸県郡</t>
    <rPh sb="0" eb="1">
      <t>ニシ</t>
    </rPh>
    <rPh sb="1" eb="3">
      <t>モロカタ</t>
    </rPh>
    <rPh sb="3" eb="4">
      <t>グン</t>
    </rPh>
    <phoneticPr fontId="3"/>
  </si>
  <si>
    <t>高　　原</t>
    <rPh sb="0" eb="1">
      <t>タカ</t>
    </rPh>
    <rPh sb="3" eb="4">
      <t>ハラ</t>
    </rPh>
    <phoneticPr fontId="3"/>
  </si>
  <si>
    <t>東諸県郡</t>
    <rPh sb="0" eb="1">
      <t>ヒガシ</t>
    </rPh>
    <rPh sb="1" eb="3">
      <t>モロカタ</t>
    </rPh>
    <rPh sb="3" eb="4">
      <t>グン</t>
    </rPh>
    <phoneticPr fontId="3"/>
  </si>
  <si>
    <t>本　　庄</t>
    <rPh sb="0" eb="1">
      <t>ホン</t>
    </rPh>
    <rPh sb="3" eb="4">
      <t>ショウ</t>
    </rPh>
    <phoneticPr fontId="3"/>
  </si>
  <si>
    <t>国　　富</t>
    <rPh sb="0" eb="1">
      <t>クニ</t>
    </rPh>
    <rPh sb="3" eb="4">
      <t>トミ</t>
    </rPh>
    <phoneticPr fontId="3"/>
  </si>
  <si>
    <t>綾</t>
    <rPh sb="0" eb="1">
      <t>アヤ</t>
    </rPh>
    <phoneticPr fontId="3"/>
  </si>
  <si>
    <t>児湯郡</t>
    <rPh sb="0" eb="3">
      <t>コユグン</t>
    </rPh>
    <phoneticPr fontId="3"/>
  </si>
  <si>
    <t>都　　農</t>
    <rPh sb="0" eb="1">
      <t>ミヤコ</t>
    </rPh>
    <rPh sb="3" eb="4">
      <t>ノウ</t>
    </rPh>
    <phoneticPr fontId="3"/>
  </si>
  <si>
    <t>川　　南</t>
    <rPh sb="0" eb="1">
      <t>カワ</t>
    </rPh>
    <rPh sb="3" eb="4">
      <t>ミナミ</t>
    </rPh>
    <phoneticPr fontId="3"/>
  </si>
  <si>
    <t>木　　城</t>
    <rPh sb="0" eb="1">
      <t>キ</t>
    </rPh>
    <rPh sb="3" eb="4">
      <t>シロ</t>
    </rPh>
    <phoneticPr fontId="3"/>
  </si>
  <si>
    <t>高　　鍋</t>
    <rPh sb="0" eb="1">
      <t>タカ</t>
    </rPh>
    <rPh sb="3" eb="4">
      <t>ナベ</t>
    </rPh>
    <phoneticPr fontId="3"/>
  </si>
  <si>
    <t>富　　田</t>
    <rPh sb="0" eb="1">
      <t>トミ</t>
    </rPh>
    <rPh sb="3" eb="4">
      <t>タ</t>
    </rPh>
    <phoneticPr fontId="3"/>
  </si>
  <si>
    <t>新　　田</t>
    <rPh sb="0" eb="1">
      <t>シン</t>
    </rPh>
    <rPh sb="3" eb="4">
      <t>タ</t>
    </rPh>
    <phoneticPr fontId="3"/>
  </si>
  <si>
    <t>新　　富</t>
    <rPh sb="0" eb="1">
      <t>シン</t>
    </rPh>
    <rPh sb="3" eb="4">
      <t>トミ</t>
    </rPh>
    <phoneticPr fontId="3"/>
  </si>
  <si>
    <t>村　　所</t>
    <rPh sb="0" eb="1">
      <t>ムラ</t>
    </rPh>
    <rPh sb="3" eb="4">
      <t>ショ</t>
    </rPh>
    <phoneticPr fontId="3"/>
  </si>
  <si>
    <t>東臼杵郡</t>
    <rPh sb="0" eb="1">
      <t>ヒガシ</t>
    </rPh>
    <rPh sb="1" eb="3">
      <t>ウスキ</t>
    </rPh>
    <rPh sb="3" eb="4">
      <t>グン</t>
    </rPh>
    <phoneticPr fontId="3"/>
  </si>
  <si>
    <t>門　　川</t>
    <rPh sb="0" eb="1">
      <t>モン</t>
    </rPh>
    <rPh sb="3" eb="4">
      <t>カワ</t>
    </rPh>
    <phoneticPr fontId="3"/>
  </si>
  <si>
    <t>田　　代</t>
    <rPh sb="0" eb="1">
      <t>タ</t>
    </rPh>
    <rPh sb="3" eb="4">
      <t>ダイ</t>
    </rPh>
    <phoneticPr fontId="3"/>
  </si>
  <si>
    <t>宇 納 間</t>
    <rPh sb="0" eb="1">
      <t>ウ</t>
    </rPh>
    <rPh sb="2" eb="3">
      <t>ノウ</t>
    </rPh>
    <rPh sb="4" eb="5">
      <t>マ</t>
    </rPh>
    <phoneticPr fontId="3"/>
  </si>
  <si>
    <t>神　　門</t>
    <rPh sb="0" eb="1">
      <t>カミ</t>
    </rPh>
    <rPh sb="3" eb="4">
      <t>モン</t>
    </rPh>
    <phoneticPr fontId="3"/>
  </si>
  <si>
    <t>諸　　塚</t>
    <rPh sb="0" eb="1">
      <t>モロ</t>
    </rPh>
    <rPh sb="3" eb="4">
      <t>ツカ</t>
    </rPh>
    <phoneticPr fontId="3"/>
  </si>
  <si>
    <t>椎　　葉</t>
    <rPh sb="0" eb="1">
      <t>シイ</t>
    </rPh>
    <rPh sb="3" eb="4">
      <t>ハ</t>
    </rPh>
    <phoneticPr fontId="3"/>
  </si>
  <si>
    <t>西臼杵郡</t>
    <rPh sb="0" eb="3">
      <t>ニシウスキ</t>
    </rPh>
    <rPh sb="3" eb="4">
      <t>グン</t>
    </rPh>
    <phoneticPr fontId="3"/>
  </si>
  <si>
    <t>西臼杵郡</t>
    <rPh sb="0" eb="1">
      <t>ニシ</t>
    </rPh>
    <rPh sb="1" eb="3">
      <t>ウスキ</t>
    </rPh>
    <rPh sb="3" eb="4">
      <t>グン</t>
    </rPh>
    <phoneticPr fontId="3"/>
  </si>
  <si>
    <t>高 千 穂</t>
    <rPh sb="0" eb="1">
      <t>タカ</t>
    </rPh>
    <rPh sb="2" eb="3">
      <t>セン</t>
    </rPh>
    <rPh sb="4" eb="5">
      <t>ホ</t>
    </rPh>
    <phoneticPr fontId="3"/>
  </si>
  <si>
    <t>日 之 影</t>
    <rPh sb="0" eb="1">
      <t>ヒ</t>
    </rPh>
    <rPh sb="2" eb="3">
      <t>コレ</t>
    </rPh>
    <rPh sb="4" eb="5">
      <t>カゲ</t>
    </rPh>
    <phoneticPr fontId="3"/>
  </si>
  <si>
    <t>五 ヶ 瀬</t>
    <rPh sb="0" eb="1">
      <t>ゴ</t>
    </rPh>
    <rPh sb="4" eb="5">
      <t>セ</t>
    </rPh>
    <phoneticPr fontId="3"/>
  </si>
  <si>
    <t>　（株）読売西部アイエス　　　　　　（株）都城宮日サービスセンター</t>
  </si>
  <si>
    <t>花ヶ島</t>
    <rPh sb="0" eb="3">
      <t>ハナガシマ</t>
    </rPh>
    <phoneticPr fontId="3"/>
  </si>
  <si>
    <t>宮崎吉村</t>
    <rPh sb="0" eb="2">
      <t>ミヤザキ</t>
    </rPh>
    <rPh sb="2" eb="3">
      <t>ヨシ</t>
    </rPh>
    <rPh sb="3" eb="4">
      <t>ムラ</t>
    </rPh>
    <phoneticPr fontId="3"/>
  </si>
  <si>
    <t>北　　川</t>
    <rPh sb="0" eb="1">
      <t>キタ</t>
    </rPh>
    <rPh sb="3" eb="4">
      <t>カワ</t>
    </rPh>
    <phoneticPr fontId="3"/>
  </si>
  <si>
    <t>西都中央</t>
    <rPh sb="0" eb="2">
      <t>サイト</t>
    </rPh>
    <rPh sb="2" eb="4">
      <t>チュウオウ</t>
    </rPh>
    <phoneticPr fontId="3"/>
  </si>
  <si>
    <t>西都北部</t>
    <rPh sb="0" eb="2">
      <t>サイト</t>
    </rPh>
    <rPh sb="2" eb="4">
      <t>ホクブ</t>
    </rPh>
    <phoneticPr fontId="3"/>
  </si>
  <si>
    <t>西都西部</t>
    <rPh sb="0" eb="2">
      <t>サイト</t>
    </rPh>
    <rPh sb="2" eb="4">
      <t>セイブ</t>
    </rPh>
    <phoneticPr fontId="3"/>
  </si>
  <si>
    <t>北部花ヶ島</t>
    <rPh sb="0" eb="2">
      <t>ホクブ</t>
    </rPh>
    <rPh sb="2" eb="5">
      <t>ハナガシマ</t>
    </rPh>
    <phoneticPr fontId="3"/>
  </si>
  <si>
    <t>都城甲斐元</t>
    <rPh sb="0" eb="2">
      <t>ミヤコノジョウ</t>
    </rPh>
    <rPh sb="2" eb="4">
      <t>カイ</t>
    </rPh>
    <rPh sb="4" eb="5">
      <t>モト</t>
    </rPh>
    <phoneticPr fontId="3"/>
  </si>
  <si>
    <t>　（株）宮日サービスセンター　　　　　朝日オリコミ西部（株）　　　　　　　(株)毎日メディアサービス</t>
    <rPh sb="37" eb="40">
      <t>カブ</t>
    </rPh>
    <rPh sb="40" eb="42">
      <t>マイニチ</t>
    </rPh>
    <phoneticPr fontId="3"/>
  </si>
  <si>
    <t>宮崎南部</t>
    <rPh sb="0" eb="4">
      <t>ミヤザキナンブ</t>
    </rPh>
    <phoneticPr fontId="3"/>
  </si>
  <si>
    <t>※ 宮崎県新聞折込広告協議会会員社</t>
    <rPh sb="2" eb="4">
      <t>ミヤザキ</t>
    </rPh>
    <rPh sb="4" eb="5">
      <t>ケン</t>
    </rPh>
    <rPh sb="5" eb="7">
      <t>シンブン</t>
    </rPh>
    <rPh sb="7" eb="9">
      <t>オリコミ</t>
    </rPh>
    <rPh sb="9" eb="11">
      <t>コウコク</t>
    </rPh>
    <rPh sb="11" eb="14">
      <t>キョウギカイ</t>
    </rPh>
    <rPh sb="14" eb="16">
      <t>カイイン</t>
    </rPh>
    <rPh sb="16" eb="17">
      <t>シャ</t>
    </rPh>
    <phoneticPr fontId="3"/>
  </si>
  <si>
    <t>※ この部数表についてのお問い合わせは・・・宮崎県新聞折込広告協議会事務局[ 0985-24-6541 ]まで</t>
    <rPh sb="4" eb="6">
      <t>ブスウ</t>
    </rPh>
    <rPh sb="6" eb="7">
      <t>ヒョウ</t>
    </rPh>
    <rPh sb="13" eb="14">
      <t>ト</t>
    </rPh>
    <rPh sb="15" eb="16">
      <t>ア</t>
    </rPh>
    <rPh sb="22" eb="24">
      <t>ミヤザキ</t>
    </rPh>
    <rPh sb="24" eb="25">
      <t>ケン</t>
    </rPh>
    <rPh sb="25" eb="27">
      <t>シンブン</t>
    </rPh>
    <rPh sb="27" eb="29">
      <t>オリコミ</t>
    </rPh>
    <rPh sb="29" eb="31">
      <t>コウコク</t>
    </rPh>
    <rPh sb="31" eb="34">
      <t>キョウギカイ</t>
    </rPh>
    <rPh sb="34" eb="36">
      <t>ジム</t>
    </rPh>
    <rPh sb="36" eb="37">
      <t>キョク</t>
    </rPh>
    <phoneticPr fontId="3"/>
  </si>
  <si>
    <t>広 瀬 北</t>
    <rPh sb="0" eb="1">
      <t>ヒロ</t>
    </rPh>
    <rPh sb="2" eb="3">
      <t>セ</t>
    </rPh>
    <rPh sb="4" eb="5">
      <t>キタ</t>
    </rPh>
    <phoneticPr fontId="3"/>
  </si>
  <si>
    <t>おおつか</t>
    <phoneticPr fontId="3"/>
  </si>
  <si>
    <t>延岡中部</t>
    <rPh sb="0" eb="2">
      <t>ノベオカ</t>
    </rPh>
    <rPh sb="2" eb="4">
      <t>チュウブ</t>
    </rPh>
    <phoneticPr fontId="3"/>
  </si>
  <si>
    <t>中　　央</t>
    <rPh sb="0" eb="1">
      <t>ナカ</t>
    </rPh>
    <rPh sb="3" eb="4">
      <t>オウ</t>
    </rPh>
    <phoneticPr fontId="3"/>
  </si>
  <si>
    <t>（朝）</t>
  </si>
  <si>
    <t>（平成２９年４月現在）</t>
    <rPh sb="1" eb="3">
      <t>ヘイセイ</t>
    </rPh>
    <rPh sb="5" eb="6">
      <t>ネン</t>
    </rPh>
    <rPh sb="7" eb="8">
      <t>ガツ</t>
    </rPh>
    <rPh sb="8" eb="10">
      <t>ゲンザイ</t>
    </rPh>
    <phoneticPr fontId="3"/>
  </si>
  <si>
    <t>吉 村 町</t>
    <rPh sb="0" eb="1">
      <t>キチ</t>
    </rPh>
    <rPh sb="2" eb="3">
      <t>ムラ</t>
    </rPh>
    <rPh sb="4" eb="5">
      <t>マチ</t>
    </rPh>
    <phoneticPr fontId="3"/>
  </si>
  <si>
    <t>（株）読売西部アイエス　　　（株）都城宮日サービスセンター　　（株）延岡宮日サービスセンター</t>
  </si>
  <si>
    <t>（宮）</t>
  </si>
  <si>
    <t>(北川含む）</t>
    <rPh sb="1" eb="3">
      <t>キタガワ</t>
    </rPh>
    <rPh sb="3" eb="4">
      <t>フク</t>
    </rPh>
    <phoneticPr fontId="3"/>
  </si>
  <si>
    <t>(市木含む）</t>
    <rPh sb="1" eb="3">
      <t>イチキ</t>
    </rPh>
    <rPh sb="3" eb="4">
      <t>フク</t>
    </rPh>
    <phoneticPr fontId="3"/>
  </si>
  <si>
    <t>(紙屋含む）</t>
    <rPh sb="1" eb="3">
      <t>カミヤ</t>
    </rPh>
    <rPh sb="3" eb="4">
      <t>フク</t>
    </rPh>
    <phoneticPr fontId="3"/>
  </si>
  <si>
    <t>都城北部</t>
  </si>
  <si>
    <t>都城西部</t>
  </si>
  <si>
    <t>延岡南部</t>
  </si>
  <si>
    <t>一 ヶ 岡</t>
  </si>
  <si>
    <t>2P-1</t>
    <phoneticPr fontId="3"/>
  </si>
  <si>
    <t>2P-2</t>
    <phoneticPr fontId="3"/>
  </si>
  <si>
    <t>※ この部数表についてのお問い合わせは・・・宮崎県新聞折込広告協議会事務局[ 0985-41-8671 ]まで</t>
    <rPh sb="4" eb="6">
      <t>ブスウ</t>
    </rPh>
    <rPh sb="6" eb="7">
      <t>ヒョウ</t>
    </rPh>
    <rPh sb="13" eb="14">
      <t>ト</t>
    </rPh>
    <rPh sb="15" eb="16">
      <t>ア</t>
    </rPh>
    <rPh sb="22" eb="24">
      <t>ミヤザキ</t>
    </rPh>
    <rPh sb="24" eb="25">
      <t>ケン</t>
    </rPh>
    <rPh sb="25" eb="27">
      <t>シンブン</t>
    </rPh>
    <rPh sb="27" eb="29">
      <t>オリコミ</t>
    </rPh>
    <rPh sb="29" eb="31">
      <t>コウコク</t>
    </rPh>
    <rPh sb="31" eb="34">
      <t>キョウギカイ</t>
    </rPh>
    <rPh sb="34" eb="36">
      <t>ジム</t>
    </rPh>
    <rPh sb="36" eb="37">
      <t>キョク</t>
    </rPh>
    <phoneticPr fontId="3"/>
  </si>
  <si>
    <t>（株）宮日サービスセンター　（株）朝日コネクト　　　　　　 　 （株）毎日メディアサービス</t>
    <phoneticPr fontId="3"/>
  </si>
  <si>
    <t>伊　　形</t>
  </si>
  <si>
    <t>(宮）延岡東部</t>
  </si>
  <si>
    <t>(宮）恒　　富</t>
  </si>
  <si>
    <t>(宮）延岡南部</t>
  </si>
  <si>
    <t>(宮）旭 ヶ 丘</t>
  </si>
  <si>
    <t>(宮）延岡西部</t>
  </si>
  <si>
    <t>延岡北部</t>
  </si>
  <si>
    <t>延岡東部</t>
  </si>
  <si>
    <t>(宮）延    岡</t>
    <phoneticPr fontId="3"/>
  </si>
  <si>
    <t>の販売店は宮日新聞・延岡西部販売店の取り扱いとなります。</t>
    <rPh sb="1" eb="4">
      <t>ハンバイテン</t>
    </rPh>
    <rPh sb="5" eb="7">
      <t>ミヤニチ</t>
    </rPh>
    <rPh sb="7" eb="9">
      <t>シンブン</t>
    </rPh>
    <rPh sb="10" eb="17">
      <t>ノベオカセイブハンバイテン</t>
    </rPh>
    <rPh sb="18" eb="19">
      <t>ト</t>
    </rPh>
    <rPh sb="20" eb="21">
      <t>アツカ</t>
    </rPh>
    <phoneticPr fontId="3"/>
  </si>
  <si>
    <t>南 延 岡</t>
  </si>
  <si>
    <t>北方・南方</t>
    <rPh sb="0" eb="1">
      <t>キタ</t>
    </rPh>
    <rPh sb="1" eb="2">
      <t>カタ</t>
    </rPh>
    <rPh sb="3" eb="5">
      <t>ミナミカタ</t>
    </rPh>
    <phoneticPr fontId="3"/>
  </si>
  <si>
    <t>合売合計</t>
    <rPh sb="0" eb="4">
      <t>ゴウバイゴウケイ</t>
    </rPh>
    <phoneticPr fontId="3"/>
  </si>
  <si>
    <t>日経除く</t>
    <rPh sb="0" eb="2">
      <t>ニッケイ</t>
    </rPh>
    <rPh sb="2" eb="3">
      <t>ノゾ</t>
    </rPh>
    <phoneticPr fontId="3"/>
  </si>
  <si>
    <t>制作：宮崎県新聞折込広告協議会</t>
    <rPh sb="0" eb="2">
      <t>セイサク</t>
    </rPh>
    <rPh sb="3" eb="5">
      <t>ミヤザキ</t>
    </rPh>
    <rPh sb="5" eb="6">
      <t>ケン</t>
    </rPh>
    <rPh sb="6" eb="8">
      <t>シンブン</t>
    </rPh>
    <rPh sb="8" eb="10">
      <t>オリコミ</t>
    </rPh>
    <rPh sb="10" eb="12">
      <t>コウコク</t>
    </rPh>
    <rPh sb="12" eb="15">
      <t>キョウギカイ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</si>
</sst>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\(\ [$]ggge&quot;年&quot;m&quot;月&quot;\ &quot;現&quot;&quot;在&quot;\ 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1"/>
      <color theme="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66FFFF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theme="0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double">
        <color theme="0"/>
      </bottom>
      <diagonal/>
    </border>
    <border>
      <left style="medium">
        <color indexed="64"/>
      </left>
      <right style="medium">
        <color indexed="64"/>
      </right>
      <top style="double">
        <color theme="0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12">
    <xf numFmtId="0" fontId="0" fillId="0" borderId="0" xfId="0"/>
    <xf numFmtId="0" fontId="5" fillId="0" borderId="4" xfId="0" applyFont="1" applyBorder="1"/>
    <xf numFmtId="38" fontId="5" fillId="0" borderId="5" xfId="1" applyFont="1" applyFill="1" applyBorder="1" applyAlignment="1">
      <alignment horizontal="right"/>
    </xf>
    <xf numFmtId="0" fontId="4" fillId="0" borderId="15" xfId="0" applyFont="1" applyBorder="1"/>
    <xf numFmtId="38" fontId="4" fillId="0" borderId="8" xfId="1" applyFont="1" applyFill="1" applyBorder="1" applyAlignment="1">
      <alignment horizontal="right"/>
    </xf>
    <xf numFmtId="38" fontId="4" fillId="0" borderId="15" xfId="1" applyFont="1" applyFill="1" applyBorder="1"/>
    <xf numFmtId="0" fontId="5" fillId="0" borderId="4" xfId="0" applyFont="1" applyBorder="1" applyAlignment="1">
      <alignment horizontal="center"/>
    </xf>
    <xf numFmtId="0" fontId="4" fillId="0" borderId="13" xfId="0" applyFont="1" applyBorder="1"/>
    <xf numFmtId="0" fontId="5" fillId="0" borderId="35" xfId="0" applyFont="1" applyBorder="1" applyAlignment="1">
      <alignment horizontal="center"/>
    </xf>
    <xf numFmtId="38" fontId="5" fillId="0" borderId="36" xfId="1" applyFont="1" applyFill="1" applyBorder="1" applyAlignment="1">
      <alignment horizontal="right"/>
    </xf>
    <xf numFmtId="38" fontId="4" fillId="0" borderId="31" xfId="1" applyFont="1" applyFill="1" applyBorder="1"/>
    <xf numFmtId="0" fontId="4" fillId="0" borderId="7" xfId="0" applyFont="1" applyBorder="1"/>
    <xf numFmtId="38" fontId="5" fillId="0" borderId="29" xfId="1" applyFont="1" applyFill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4" fillId="0" borderId="0" xfId="0" applyFont="1"/>
    <xf numFmtId="38" fontId="4" fillId="0" borderId="22" xfId="1" applyFont="1" applyFill="1" applyBorder="1" applyAlignment="1"/>
    <xf numFmtId="38" fontId="4" fillId="0" borderId="23" xfId="1" applyFont="1" applyFill="1" applyBorder="1" applyAlignment="1">
      <alignment horizontal="right"/>
    </xf>
    <xf numFmtId="38" fontId="4" fillId="0" borderId="15" xfId="1" applyFont="1" applyFill="1" applyBorder="1" applyAlignment="1">
      <alignment horizontal="center" vertical="center"/>
    </xf>
    <xf numFmtId="0" fontId="4" fillId="0" borderId="31" xfId="0" applyFont="1" applyBorder="1"/>
    <xf numFmtId="38" fontId="4" fillId="0" borderId="15" xfId="1" applyFont="1" applyFill="1" applyBorder="1" applyAlignment="1">
      <alignment horizontal="distributed"/>
    </xf>
    <xf numFmtId="38" fontId="4" fillId="0" borderId="19" xfId="1" applyFont="1" applyFill="1" applyBorder="1"/>
    <xf numFmtId="38" fontId="4" fillId="0" borderId="25" xfId="1" applyFont="1" applyFill="1" applyBorder="1" applyAlignment="1">
      <alignment horizontal="right"/>
    </xf>
    <xf numFmtId="38" fontId="4" fillId="0" borderId="0" xfId="1" applyFont="1" applyFill="1"/>
    <xf numFmtId="38" fontId="4" fillId="0" borderId="25" xfId="1" applyFont="1" applyFill="1" applyBorder="1"/>
    <xf numFmtId="38" fontId="4" fillId="0" borderId="20" xfId="1" applyFont="1" applyFill="1" applyBorder="1" applyAlignment="1">
      <alignment horizontal="right"/>
    </xf>
    <xf numFmtId="38" fontId="4" fillId="0" borderId="8" xfId="1" applyFont="1" applyFill="1" applyBorder="1"/>
    <xf numFmtId="38" fontId="4" fillId="0" borderId="32" xfId="1" applyFont="1" applyFill="1" applyBorder="1" applyAlignment="1">
      <alignment horizontal="right"/>
    </xf>
    <xf numFmtId="38" fontId="4" fillId="0" borderId="17" xfId="1" applyFont="1" applyFill="1" applyBorder="1" applyAlignment="1">
      <alignment horizontal="right"/>
    </xf>
    <xf numFmtId="38" fontId="4" fillId="0" borderId="30" xfId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center"/>
    </xf>
    <xf numFmtId="38" fontId="4" fillId="0" borderId="5" xfId="1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5" fillId="0" borderId="7" xfId="0" applyFont="1" applyBorder="1" applyAlignment="1">
      <alignment horizontal="center"/>
    </xf>
    <xf numFmtId="38" fontId="5" fillId="0" borderId="8" xfId="1" applyFont="1" applyFill="1" applyBorder="1" applyAlignment="1">
      <alignment horizontal="right"/>
    </xf>
    <xf numFmtId="38" fontId="5" fillId="0" borderId="9" xfId="1" applyFont="1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38" fontId="4" fillId="0" borderId="11" xfId="1" applyFont="1" applyFill="1" applyBorder="1" applyAlignment="1">
      <alignment horizontal="right"/>
    </xf>
    <xf numFmtId="38" fontId="5" fillId="0" borderId="12" xfId="1" applyFont="1" applyFill="1" applyBorder="1" applyAlignment="1">
      <alignment horizontal="right"/>
    </xf>
    <xf numFmtId="0" fontId="4" fillId="0" borderId="1" xfId="0" applyFont="1" applyBorder="1"/>
    <xf numFmtId="38" fontId="4" fillId="0" borderId="2" xfId="1" applyFont="1" applyFill="1" applyBorder="1" applyAlignment="1">
      <alignment horizontal="right"/>
    </xf>
    <xf numFmtId="0" fontId="4" fillId="0" borderId="4" xfId="0" applyFont="1" applyBorder="1"/>
    <xf numFmtId="38" fontId="4" fillId="0" borderId="5" xfId="1" applyFont="1" applyFill="1" applyBorder="1" applyAlignment="1">
      <alignment horizontal="right"/>
    </xf>
    <xf numFmtId="38" fontId="4" fillId="0" borderId="6" xfId="1" applyFont="1" applyFill="1" applyBorder="1" applyAlignment="1">
      <alignment horizontal="right"/>
    </xf>
    <xf numFmtId="38" fontId="5" fillId="0" borderId="6" xfId="1" applyFont="1" applyFill="1" applyBorder="1" applyAlignment="1">
      <alignment horizontal="right"/>
    </xf>
    <xf numFmtId="38" fontId="4" fillId="0" borderId="14" xfId="1" applyFont="1" applyFill="1" applyBorder="1" applyAlignment="1">
      <alignment horizontal="right"/>
    </xf>
    <xf numFmtId="38" fontId="4" fillId="0" borderId="16" xfId="1" applyFont="1" applyFill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4" fillId="0" borderId="15" xfId="0" applyFont="1" applyBorder="1" applyAlignment="1">
      <alignment horizontal="distributed"/>
    </xf>
    <xf numFmtId="0" fontId="4" fillId="0" borderId="15" xfId="0" applyFont="1" applyBorder="1" applyAlignment="1">
      <alignment shrinkToFit="1"/>
    </xf>
    <xf numFmtId="0" fontId="6" fillId="0" borderId="15" xfId="0" applyFont="1" applyBorder="1" applyAlignment="1">
      <alignment horizontal="distributed"/>
    </xf>
    <xf numFmtId="0" fontId="7" fillId="0" borderId="15" xfId="0" applyFont="1" applyBorder="1"/>
    <xf numFmtId="38" fontId="4" fillId="0" borderId="18" xfId="1" applyFont="1" applyFill="1" applyBorder="1" applyAlignment="1">
      <alignment horizontal="right"/>
    </xf>
    <xf numFmtId="0" fontId="4" fillId="0" borderId="19" xfId="0" applyFont="1" applyBorder="1"/>
    <xf numFmtId="38" fontId="4" fillId="0" borderId="21" xfId="1" applyFont="1" applyFill="1" applyBorder="1" applyAlignment="1">
      <alignment horizontal="right"/>
    </xf>
    <xf numFmtId="38" fontId="4" fillId="0" borderId="10" xfId="1" applyFont="1" applyFill="1" applyBorder="1" applyAlignment="1">
      <alignment horizontal="center"/>
    </xf>
    <xf numFmtId="38" fontId="4" fillId="0" borderId="27" xfId="1" applyFont="1" applyFill="1" applyBorder="1" applyAlignment="1">
      <alignment horizontal="center"/>
    </xf>
    <xf numFmtId="38" fontId="4" fillId="0" borderId="12" xfId="1" applyFont="1" applyFill="1" applyBorder="1" applyAlignment="1">
      <alignment horizontal="right"/>
    </xf>
    <xf numFmtId="0" fontId="4" fillId="0" borderId="22" xfId="0" applyFont="1" applyBorder="1"/>
    <xf numFmtId="38" fontId="4" fillId="0" borderId="40" xfId="1" applyFont="1" applyFill="1" applyBorder="1" applyAlignment="1">
      <alignment horizontal="right"/>
    </xf>
    <xf numFmtId="38" fontId="4" fillId="0" borderId="42" xfId="1" applyFont="1" applyFill="1" applyBorder="1"/>
    <xf numFmtId="38" fontId="4" fillId="0" borderId="43" xfId="1" applyFont="1" applyFill="1" applyBorder="1" applyAlignment="1">
      <alignment horizontal="right"/>
    </xf>
    <xf numFmtId="38" fontId="4" fillId="0" borderId="22" xfId="1" applyFont="1" applyFill="1" applyBorder="1"/>
    <xf numFmtId="38" fontId="4" fillId="0" borderId="40" xfId="1" applyFont="1" applyFill="1" applyBorder="1"/>
    <xf numFmtId="38" fontId="4" fillId="0" borderId="24" xfId="1" applyFont="1" applyFill="1" applyBorder="1" applyAlignment="1">
      <alignment horizontal="right"/>
    </xf>
    <xf numFmtId="38" fontId="4" fillId="0" borderId="17" xfId="1" applyFont="1" applyFill="1" applyBorder="1" applyAlignment="1"/>
    <xf numFmtId="38" fontId="4" fillId="0" borderId="18" xfId="1" applyFont="1" applyFill="1" applyBorder="1" applyAlignment="1"/>
    <xf numFmtId="38" fontId="4" fillId="0" borderId="26" xfId="1" applyFont="1" applyFill="1" applyBorder="1" applyAlignment="1">
      <alignment horizontal="right"/>
    </xf>
    <xf numFmtId="38" fontId="4" fillId="0" borderId="26" xfId="1" applyFont="1" applyFill="1" applyBorder="1"/>
    <xf numFmtId="38" fontId="4" fillId="0" borderId="21" xfId="1" applyFont="1" applyFill="1" applyBorder="1" applyAlignment="1"/>
    <xf numFmtId="38" fontId="4" fillId="0" borderId="28" xfId="1" applyFont="1" applyFill="1" applyBorder="1" applyAlignment="1">
      <alignment horizontal="right"/>
    </xf>
    <xf numFmtId="0" fontId="4" fillId="0" borderId="28" xfId="0" applyFont="1" applyBorder="1"/>
    <xf numFmtId="0" fontId="4" fillId="0" borderId="2" xfId="0" applyFont="1" applyBorder="1" applyAlignment="1">
      <alignment horizontal="right"/>
    </xf>
    <xf numFmtId="38" fontId="5" fillId="0" borderId="4" xfId="1" applyFont="1" applyFill="1" applyBorder="1" applyAlignment="1">
      <alignment horizontal="center"/>
    </xf>
    <xf numFmtId="38" fontId="4" fillId="0" borderId="13" xfId="1" applyFont="1" applyFill="1" applyBorder="1"/>
    <xf numFmtId="38" fontId="4" fillId="0" borderId="15" xfId="1" applyFont="1" applyFill="1" applyBorder="1" applyAlignment="1">
      <alignment shrinkToFit="1"/>
    </xf>
    <xf numFmtId="38" fontId="4" fillId="0" borderId="33" xfId="1" applyFont="1" applyFill="1" applyBorder="1" applyAlignment="1">
      <alignment horizontal="right"/>
    </xf>
    <xf numFmtId="38" fontId="4" fillId="0" borderId="34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right"/>
    </xf>
    <xf numFmtId="38" fontId="4" fillId="0" borderId="29" xfId="1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5" xfId="0" applyFont="1" applyBorder="1"/>
    <xf numFmtId="38" fontId="5" fillId="0" borderId="44" xfId="1" applyFont="1" applyFill="1" applyBorder="1" applyAlignment="1">
      <alignment horizontal="center"/>
    </xf>
    <xf numFmtId="38" fontId="5" fillId="0" borderId="44" xfId="1" applyFont="1" applyFill="1" applyBorder="1" applyAlignment="1">
      <alignment horizontal="right"/>
    </xf>
    <xf numFmtId="38" fontId="5" fillId="0" borderId="35" xfId="1" applyFont="1" applyFill="1" applyBorder="1" applyAlignment="1">
      <alignment horizontal="center"/>
    </xf>
    <xf numFmtId="38" fontId="5" fillId="0" borderId="5" xfId="1" applyFont="1" applyFill="1" applyBorder="1" applyAlignment="1"/>
    <xf numFmtId="38" fontId="9" fillId="0" borderId="13" xfId="1" applyFont="1" applyFill="1" applyBorder="1"/>
    <xf numFmtId="38" fontId="4" fillId="0" borderId="14" xfId="1" applyFont="1" applyFill="1" applyBorder="1" applyAlignment="1"/>
    <xf numFmtId="0" fontId="7" fillId="0" borderId="7" xfId="0" applyFont="1" applyBorder="1" applyAlignment="1">
      <alignment horizontal="left" vertical="top"/>
    </xf>
    <xf numFmtId="38" fontId="4" fillId="0" borderId="33" xfId="1" applyFont="1" applyFill="1" applyBorder="1"/>
    <xf numFmtId="38" fontId="4" fillId="0" borderId="32" xfId="1" applyFont="1" applyFill="1" applyBorder="1" applyAlignment="1"/>
    <xf numFmtId="38" fontId="4" fillId="0" borderId="39" xfId="1" applyFont="1" applyFill="1" applyBorder="1"/>
    <xf numFmtId="38" fontId="4" fillId="0" borderId="45" xfId="1" applyFont="1" applyFill="1" applyBorder="1" applyAlignment="1">
      <alignment horizontal="right"/>
    </xf>
    <xf numFmtId="38" fontId="4" fillId="0" borderId="0" xfId="1" applyFont="1" applyFill="1" applyBorder="1"/>
    <xf numFmtId="38" fontId="4" fillId="0" borderId="8" xfId="1" applyFont="1" applyFill="1" applyBorder="1" applyAlignment="1"/>
    <xf numFmtId="0" fontId="4" fillId="0" borderId="28" xfId="0" applyFont="1" applyBorder="1" applyAlignment="1">
      <alignment horizontal="left" vertical="center" shrinkToFit="1"/>
    </xf>
    <xf numFmtId="0" fontId="4" fillId="0" borderId="2" xfId="0" applyFont="1" applyBorder="1"/>
    <xf numFmtId="38" fontId="5" fillId="0" borderId="37" xfId="1" applyFont="1" applyFill="1" applyBorder="1" applyAlignment="1"/>
    <xf numFmtId="38" fontId="4" fillId="0" borderId="24" xfId="1" applyFont="1" applyFill="1" applyBorder="1" applyAlignment="1"/>
    <xf numFmtId="38" fontId="4" fillId="0" borderId="7" xfId="1" applyFont="1" applyFill="1" applyBorder="1"/>
    <xf numFmtId="38" fontId="4" fillId="0" borderId="34" xfId="1" applyFont="1" applyFill="1" applyBorder="1" applyAlignment="1"/>
    <xf numFmtId="38" fontId="4" fillId="0" borderId="1" xfId="1" applyFont="1" applyFill="1" applyBorder="1"/>
    <xf numFmtId="38" fontId="4" fillId="0" borderId="3" xfId="1" applyFont="1" applyFill="1" applyBorder="1" applyAlignment="1">
      <alignment horizontal="right"/>
    </xf>
    <xf numFmtId="38" fontId="8" fillId="0" borderId="15" xfId="1" applyFont="1" applyFill="1" applyBorder="1"/>
    <xf numFmtId="38" fontId="4" fillId="0" borderId="15" xfId="1" applyFont="1" applyFill="1" applyBorder="1" applyAlignment="1"/>
    <xf numFmtId="0" fontId="4" fillId="0" borderId="8" xfId="0" applyFont="1" applyBorder="1"/>
    <xf numFmtId="38" fontId="4" fillId="0" borderId="7" xfId="1" applyFont="1" applyFill="1" applyBorder="1" applyAlignment="1"/>
    <xf numFmtId="38" fontId="4" fillId="0" borderId="8" xfId="1" applyFont="1" applyFill="1" applyBorder="1" applyAlignment="1">
      <alignment horizontal="right" wrapText="1"/>
    </xf>
    <xf numFmtId="38" fontId="4" fillId="0" borderId="38" xfId="1" applyFont="1" applyFill="1" applyBorder="1" applyAlignment="1"/>
    <xf numFmtId="38" fontId="4" fillId="0" borderId="23" xfId="1" applyFont="1" applyFill="1" applyBorder="1" applyAlignment="1"/>
    <xf numFmtId="38" fontId="4" fillId="0" borderId="23" xfId="1" applyFont="1" applyFill="1" applyBorder="1" applyAlignment="1">
      <alignment horizontal="right" wrapText="1"/>
    </xf>
    <xf numFmtId="38" fontId="4" fillId="0" borderId="28" xfId="1" applyFont="1" applyFill="1" applyBorder="1"/>
    <xf numFmtId="38" fontId="4" fillId="0" borderId="2" xfId="1" applyFont="1" applyFill="1" applyBorder="1" applyAlignment="1"/>
    <xf numFmtId="38" fontId="5" fillId="0" borderId="6" xfId="1" applyFont="1" applyFill="1" applyBorder="1" applyAlignment="1"/>
    <xf numFmtId="38" fontId="4" fillId="0" borderId="30" xfId="1" applyFont="1" applyFill="1" applyBorder="1" applyAlignment="1">
      <alignment horizontal="center"/>
    </xf>
    <xf numFmtId="38" fontId="4" fillId="0" borderId="30" xfId="1" applyFont="1" applyFill="1" applyBorder="1"/>
    <xf numFmtId="0" fontId="4" fillId="0" borderId="41" xfId="0" applyFont="1" applyBorder="1"/>
    <xf numFmtId="38" fontId="4" fillId="0" borderId="41" xfId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38" fontId="5" fillId="0" borderId="0" xfId="1" applyFont="1" applyFill="1" applyBorder="1" applyAlignment="1">
      <alignment horizontal="right"/>
    </xf>
    <xf numFmtId="38" fontId="5" fillId="0" borderId="0" xfId="0" applyNumberFormat="1" applyFont="1"/>
    <xf numFmtId="38" fontId="4" fillId="0" borderId="28" xfId="1" applyFont="1" applyFill="1" applyBorder="1" applyAlignment="1">
      <alignment horizontal="left" vertical="center" shrinkToFit="1"/>
    </xf>
    <xf numFmtId="38" fontId="4" fillId="0" borderId="29" xfId="1" applyFont="1" applyFill="1" applyBorder="1" applyAlignment="1">
      <alignment horizontal="right"/>
    </xf>
    <xf numFmtId="38" fontId="4" fillId="0" borderId="29" xfId="1" applyFont="1" applyFill="1" applyBorder="1"/>
    <xf numFmtId="0" fontId="4" fillId="0" borderId="15" xfId="0" applyFont="1" applyBorder="1" applyAlignment="1">
      <alignment horizontal="center"/>
    </xf>
    <xf numFmtId="38" fontId="5" fillId="0" borderId="37" xfId="1" applyFont="1" applyFill="1" applyBorder="1" applyAlignment="1">
      <alignment horizontal="right"/>
    </xf>
    <xf numFmtId="0" fontId="4" fillId="0" borderId="15" xfId="0" applyFont="1" applyBorder="1" applyAlignment="1">
      <alignment horizontal="left" vertical="center" shrinkToFit="1"/>
    </xf>
    <xf numFmtId="0" fontId="4" fillId="0" borderId="25" xfId="0" applyFont="1" applyBorder="1"/>
    <xf numFmtId="38" fontId="4" fillId="0" borderId="22" xfId="1" applyFont="1" applyFill="1" applyBorder="1" applyAlignment="1">
      <alignment shrinkToFit="1"/>
    </xf>
    <xf numFmtId="38" fontId="4" fillId="0" borderId="31" xfId="1" applyFont="1" applyFill="1" applyBorder="1" applyAlignment="1">
      <alignment shrinkToFit="1"/>
    </xf>
    <xf numFmtId="38" fontId="4" fillId="0" borderId="32" xfId="1" applyFont="1" applyFill="1" applyBorder="1" applyAlignment="1">
      <alignment horizontal="right" wrapText="1"/>
    </xf>
    <xf numFmtId="38" fontId="4" fillId="0" borderId="15" xfId="1" applyFont="1" applyFill="1" applyBorder="1" applyAlignment="1">
      <alignment horizontal="left"/>
    </xf>
    <xf numFmtId="38" fontId="4" fillId="0" borderId="13" xfId="1" applyFont="1" applyFill="1" applyBorder="1" applyAlignment="1">
      <alignment horizontal="left"/>
    </xf>
    <xf numFmtId="38" fontId="5" fillId="0" borderId="28" xfId="1" applyFont="1" applyFill="1" applyBorder="1" applyAlignment="1">
      <alignment horizontal="right" shrinkToFit="1"/>
    </xf>
    <xf numFmtId="38" fontId="4" fillId="0" borderId="25" xfId="1" applyFont="1" applyFill="1" applyBorder="1" applyAlignment="1">
      <alignment shrinkToFit="1"/>
    </xf>
    <xf numFmtId="38" fontId="4" fillId="0" borderId="25" xfId="1" applyFont="1" applyFill="1" applyBorder="1" applyAlignment="1">
      <alignment horizontal="right" shrinkToFit="1"/>
    </xf>
    <xf numFmtId="38" fontId="4" fillId="0" borderId="22" xfId="1" applyFont="1" applyFill="1" applyBorder="1" applyAlignment="1">
      <alignment horizontal="distributed"/>
    </xf>
    <xf numFmtId="38" fontId="4" fillId="0" borderId="15" xfId="1" applyFont="1" applyFill="1" applyBorder="1" applyAlignment="1">
      <alignment horizontal="distributed" shrinkToFit="1"/>
    </xf>
    <xf numFmtId="38" fontId="4" fillId="0" borderId="17" xfId="1" applyFont="1" applyFill="1" applyBorder="1" applyAlignment="1">
      <alignment horizontal="right" shrinkToFit="1"/>
    </xf>
    <xf numFmtId="0" fontId="5" fillId="0" borderId="2" xfId="0" applyFont="1" applyBorder="1" applyAlignment="1">
      <alignment horizontal="center"/>
    </xf>
    <xf numFmtId="38" fontId="4" fillId="2" borderId="22" xfId="1" applyFont="1" applyFill="1" applyBorder="1"/>
    <xf numFmtId="38" fontId="4" fillId="2" borderId="23" xfId="1" applyFont="1" applyFill="1" applyBorder="1" applyAlignment="1">
      <alignment horizontal="right"/>
    </xf>
    <xf numFmtId="38" fontId="4" fillId="2" borderId="31" xfId="1" applyFont="1" applyFill="1" applyBorder="1"/>
    <xf numFmtId="38" fontId="4" fillId="2" borderId="32" xfId="1" applyFont="1" applyFill="1" applyBorder="1" applyAlignment="1">
      <alignment horizontal="right"/>
    </xf>
    <xf numFmtId="38" fontId="4" fillId="2" borderId="15" xfId="1" applyFont="1" applyFill="1" applyBorder="1"/>
    <xf numFmtId="38" fontId="4" fillId="2" borderId="17" xfId="1" applyFont="1" applyFill="1" applyBorder="1" applyAlignment="1">
      <alignment horizontal="right"/>
    </xf>
    <xf numFmtId="38" fontId="9" fillId="0" borderId="22" xfId="1" applyFont="1" applyFill="1" applyBorder="1"/>
    <xf numFmtId="0" fontId="4" fillId="0" borderId="46" xfId="0" applyFont="1" applyBorder="1"/>
    <xf numFmtId="0" fontId="4" fillId="0" borderId="30" xfId="0" applyFont="1" applyBorder="1"/>
    <xf numFmtId="0" fontId="4" fillId="0" borderId="14" xfId="0" applyFont="1" applyBorder="1"/>
    <xf numFmtId="0" fontId="4" fillId="0" borderId="17" xfId="0" applyFont="1" applyBorder="1"/>
    <xf numFmtId="38" fontId="4" fillId="0" borderId="47" xfId="1" applyFont="1" applyFill="1" applyBorder="1" applyAlignment="1">
      <alignment horizontal="right"/>
    </xf>
    <xf numFmtId="0" fontId="7" fillId="0" borderId="22" xfId="0" applyFont="1" applyBorder="1" applyAlignment="1">
      <alignment horizontal="right" vertical="top"/>
    </xf>
    <xf numFmtId="38" fontId="5" fillId="0" borderId="29" xfId="1" applyFont="1" applyFill="1" applyBorder="1" applyAlignment="1">
      <alignment horizontal="center"/>
    </xf>
    <xf numFmtId="0" fontId="4" fillId="0" borderId="39" xfId="0" applyFont="1" applyBorder="1"/>
    <xf numFmtId="38" fontId="4" fillId="0" borderId="48" xfId="1" applyFont="1" applyFill="1" applyBorder="1" applyAlignment="1">
      <alignment horizontal="right"/>
    </xf>
    <xf numFmtId="38" fontId="4" fillId="0" borderId="48" xfId="1" applyFont="1" applyFill="1" applyBorder="1"/>
    <xf numFmtId="38" fontId="4" fillId="0" borderId="17" xfId="1" applyFont="1" applyBorder="1"/>
    <xf numFmtId="38" fontId="4" fillId="0" borderId="0" xfId="1" applyFont="1" applyFill="1" applyBorder="1" applyAlignment="1"/>
    <xf numFmtId="38" fontId="4" fillId="0" borderId="0" xfId="1" applyFont="1" applyFill="1" applyBorder="1" applyAlignment="1">
      <alignment horizontal="left"/>
    </xf>
    <xf numFmtId="38" fontId="4" fillId="3" borderId="15" xfId="1" applyFont="1" applyFill="1" applyBorder="1" applyAlignment="1">
      <alignment shrinkToFit="1"/>
    </xf>
    <xf numFmtId="38" fontId="4" fillId="3" borderId="17" xfId="1" applyFont="1" applyFill="1" applyBorder="1" applyAlignment="1">
      <alignment horizontal="right"/>
    </xf>
    <xf numFmtId="38" fontId="4" fillId="3" borderId="15" xfId="1" applyFont="1" applyFill="1" applyBorder="1"/>
    <xf numFmtId="38" fontId="4" fillId="3" borderId="25" xfId="1" applyFont="1" applyFill="1" applyBorder="1"/>
    <xf numFmtId="38" fontId="4" fillId="3" borderId="25" xfId="1" applyFont="1" applyFill="1" applyBorder="1" applyAlignment="1">
      <alignment horizontal="right"/>
    </xf>
    <xf numFmtId="38" fontId="4" fillId="3" borderId="49" xfId="1" applyFont="1" applyFill="1" applyBorder="1"/>
    <xf numFmtId="0" fontId="4" fillId="0" borderId="45" xfId="0" applyFont="1" applyBorder="1"/>
    <xf numFmtId="38" fontId="4" fillId="0" borderId="50" xfId="1" applyFont="1" applyBorder="1"/>
    <xf numFmtId="38" fontId="4" fillId="0" borderId="11" xfId="1" applyFont="1" applyBorder="1"/>
    <xf numFmtId="38" fontId="4" fillId="0" borderId="28" xfId="1" applyFont="1" applyFill="1" applyBorder="1" applyAlignment="1"/>
    <xf numFmtId="38" fontId="4" fillId="0" borderId="41" xfId="1" applyFont="1" applyFill="1" applyBorder="1" applyAlignment="1"/>
    <xf numFmtId="0" fontId="4" fillId="0" borderId="51" xfId="0" applyFont="1" applyBorder="1"/>
    <xf numFmtId="38" fontId="4" fillId="0" borderId="51" xfId="1" applyFont="1" applyFill="1" applyBorder="1" applyAlignment="1"/>
    <xf numFmtId="0" fontId="4" fillId="0" borderId="52" xfId="0" applyFont="1" applyBorder="1"/>
    <xf numFmtId="0" fontId="4" fillId="0" borderId="29" xfId="0" applyFont="1" applyBorder="1"/>
    <xf numFmtId="0" fontId="4" fillId="0" borderId="53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18" xfId="0" applyFont="1" applyBorder="1"/>
    <xf numFmtId="38" fontId="4" fillId="0" borderId="12" xfId="1" applyFont="1" applyBorder="1"/>
    <xf numFmtId="0" fontId="10" fillId="4" borderId="54" xfId="0" applyFont="1" applyFill="1" applyBorder="1" applyAlignment="1">
      <alignment horizontal="center" shrinkToFit="1"/>
    </xf>
    <xf numFmtId="0" fontId="10" fillId="4" borderId="55" xfId="0" applyFont="1" applyFill="1" applyBorder="1" applyAlignment="1">
      <alignment horizontal="center" shrinkToFit="1"/>
    </xf>
    <xf numFmtId="38" fontId="4" fillId="0" borderId="17" xfId="0" applyNumberFormat="1" applyFont="1" applyBorder="1"/>
    <xf numFmtId="0" fontId="4" fillId="0" borderId="43" xfId="0" applyFont="1" applyBorder="1"/>
    <xf numFmtId="0" fontId="4" fillId="0" borderId="20" xfId="0" applyFont="1" applyBorder="1"/>
    <xf numFmtId="0" fontId="4" fillId="0" borderId="56" xfId="0" applyFont="1" applyBorder="1"/>
    <xf numFmtId="38" fontId="5" fillId="0" borderId="57" xfId="1" applyFont="1" applyFill="1" applyBorder="1" applyAlignment="1">
      <alignment horizontal="right"/>
    </xf>
    <xf numFmtId="0" fontId="4" fillId="0" borderId="3" xfId="0" applyFont="1" applyBorder="1"/>
    <xf numFmtId="0" fontId="4" fillId="0" borderId="21" xfId="0" applyFont="1" applyBorder="1"/>
    <xf numFmtId="0" fontId="4" fillId="0" borderId="58" xfId="0" applyFont="1" applyBorder="1"/>
    <xf numFmtId="38" fontId="5" fillId="0" borderId="36" xfId="1" applyFont="1" applyBorder="1"/>
    <xf numFmtId="38" fontId="5" fillId="0" borderId="37" xfId="1" applyFont="1" applyBorder="1"/>
    <xf numFmtId="38" fontId="4" fillId="0" borderId="18" xfId="0" applyNumberFormat="1" applyFont="1" applyBorder="1"/>
    <xf numFmtId="38" fontId="5" fillId="0" borderId="5" xfId="1" applyFont="1" applyBorder="1"/>
    <xf numFmtId="38" fontId="5" fillId="0" borderId="6" xfId="1" applyFont="1" applyBorder="1"/>
    <xf numFmtId="0" fontId="5" fillId="0" borderId="36" xfId="0" applyFont="1" applyBorder="1"/>
    <xf numFmtId="0" fontId="5" fillId="0" borderId="37" xfId="0" applyFont="1" applyBorder="1"/>
    <xf numFmtId="0" fontId="4" fillId="0" borderId="59" xfId="0" applyFont="1" applyBorder="1"/>
    <xf numFmtId="0" fontId="4" fillId="0" borderId="9" xfId="0" applyFont="1" applyBorder="1"/>
    <xf numFmtId="176" fontId="4" fillId="0" borderId="0" xfId="0" applyNumberFormat="1" applyFont="1"/>
    <xf numFmtId="0" fontId="5" fillId="0" borderId="1" xfId="0" applyFont="1" applyBorder="1" applyAlignment="1">
      <alignment horizontal="centerContinuous"/>
    </xf>
    <xf numFmtId="0" fontId="5" fillId="0" borderId="2" xfId="0" applyFont="1" applyBorder="1" applyAlignment="1">
      <alignment horizontal="centerContinuous"/>
    </xf>
    <xf numFmtId="0" fontId="2" fillId="0" borderId="0" xfId="0" applyFont="1"/>
    <xf numFmtId="176" fontId="4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4" fillId="5" borderId="23" xfId="0" applyFont="1" applyFill="1" applyBorder="1"/>
    <xf numFmtId="0" fontId="2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8" xfId="0" applyFon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66FFFF"/>
      <color rgb="FFFFFF00"/>
      <color rgb="FFFFFFCC"/>
      <color rgb="FFCCFFCC"/>
      <color rgb="FFCCFFFF"/>
      <color rgb="FF89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75"/>
  <sheetViews>
    <sheetView tabSelected="1" view="pageBreakPreview" zoomScale="90" zoomScaleNormal="90" zoomScaleSheetLayoutView="90" workbookViewId="0">
      <pane ySplit="4" topLeftCell="A5" activePane="bottomLeft" state="frozen"/>
      <selection pane="bottomLeft" activeCell="P33" sqref="P33"/>
    </sheetView>
  </sheetViews>
  <sheetFormatPr defaultRowHeight="13.5" x14ac:dyDescent="0.15"/>
  <cols>
    <col min="1" max="1" width="10.25" style="14" customWidth="1"/>
    <col min="2" max="2" width="9.375" style="22" customWidth="1"/>
    <col min="3" max="4" width="10.25" style="14" hidden="1" customWidth="1"/>
    <col min="5" max="5" width="11.5" style="14" customWidth="1"/>
    <col min="6" max="6" width="8.25" style="22" customWidth="1"/>
    <col min="7" max="7" width="10.25" style="14" customWidth="1"/>
    <col min="8" max="8" width="9.375" style="22" customWidth="1"/>
    <col min="9" max="9" width="10.25" style="14" customWidth="1"/>
    <col min="10" max="10" width="9.375" style="22" customWidth="1"/>
    <col min="11" max="11" width="11.25" style="14" customWidth="1"/>
    <col min="12" max="12" width="9.375" style="22" customWidth="1"/>
    <col min="13" max="13" width="10.875" style="14" customWidth="1"/>
    <col min="14" max="16384" width="9" style="14"/>
  </cols>
  <sheetData>
    <row r="1" spans="1:13" ht="17.25" x14ac:dyDescent="0.2">
      <c r="A1" s="203"/>
      <c r="B1" s="205"/>
      <c r="C1" s="205"/>
      <c r="D1" s="205"/>
      <c r="E1" s="205" t="s">
        <v>0</v>
      </c>
      <c r="F1" s="205"/>
      <c r="G1" s="205"/>
      <c r="H1" s="205"/>
      <c r="I1" s="205"/>
      <c r="J1" s="205"/>
      <c r="K1" s="205"/>
      <c r="L1" s="205"/>
      <c r="M1" s="203"/>
    </row>
    <row r="2" spans="1:13" x14ac:dyDescent="0.15">
      <c r="D2" s="30"/>
      <c r="E2" s="204"/>
      <c r="F2" s="204"/>
      <c r="G2" s="204">
        <v>46235</v>
      </c>
      <c r="H2" s="204"/>
      <c r="I2" s="204"/>
      <c r="J2" s="204"/>
      <c r="K2" s="200"/>
      <c r="L2" s="200"/>
      <c r="M2" s="30" t="s">
        <v>235</v>
      </c>
    </row>
    <row r="3" spans="1:13" ht="14.25" thickBot="1" x14ac:dyDescent="0.2">
      <c r="M3" s="30" t="s">
        <v>217</v>
      </c>
    </row>
    <row r="4" spans="1:13" ht="14.25" thickBot="1" x14ac:dyDescent="0.2">
      <c r="A4" s="201" t="s">
        <v>3</v>
      </c>
      <c r="B4" s="202"/>
      <c r="C4" s="182" t="s">
        <v>233</v>
      </c>
      <c r="D4" s="181" t="s">
        <v>234</v>
      </c>
      <c r="E4" s="201" t="s">
        <v>4</v>
      </c>
      <c r="F4" s="202"/>
      <c r="G4" s="201" t="s">
        <v>5</v>
      </c>
      <c r="H4" s="202"/>
      <c r="I4" s="201" t="s">
        <v>6</v>
      </c>
      <c r="J4" s="202"/>
      <c r="K4" s="201" t="s">
        <v>8</v>
      </c>
      <c r="L4" s="202"/>
      <c r="M4" s="13" t="s">
        <v>9</v>
      </c>
    </row>
    <row r="5" spans="1:13" ht="15" thickTop="1" thickBot="1" x14ac:dyDescent="0.2">
      <c r="A5" s="31" t="s">
        <v>10</v>
      </c>
      <c r="B5" s="32" t="s">
        <v>11</v>
      </c>
      <c r="C5" s="186"/>
      <c r="D5" s="82"/>
      <c r="E5" s="31" t="s">
        <v>10</v>
      </c>
      <c r="F5" s="32" t="s">
        <v>11</v>
      </c>
      <c r="G5" s="31" t="s">
        <v>10</v>
      </c>
      <c r="H5" s="32" t="s">
        <v>11</v>
      </c>
      <c r="I5" s="31" t="s">
        <v>10</v>
      </c>
      <c r="J5" s="32" t="s">
        <v>11</v>
      </c>
      <c r="K5" s="31" t="s">
        <v>10</v>
      </c>
      <c r="L5" s="32" t="s">
        <v>11</v>
      </c>
      <c r="M5" s="33"/>
    </row>
    <row r="6" spans="1:13" ht="15" thickTop="1" thickBot="1" x14ac:dyDescent="0.2">
      <c r="A6" s="34" t="s">
        <v>12</v>
      </c>
      <c r="B6" s="35">
        <f>IF(SUM(B7:B8),SUM(B7:B8),"")</f>
        <v>143146</v>
      </c>
      <c r="C6" s="187">
        <f t="shared" ref="C6:D6" ca="1" si="0">IF(SUM(C7:C8),SUM(C7:C8),"")</f>
        <v>19340</v>
      </c>
      <c r="D6" s="35">
        <f t="shared" ca="1" si="0"/>
        <v>14725</v>
      </c>
      <c r="E6" s="34" t="s">
        <v>12</v>
      </c>
      <c r="F6" s="35">
        <f>IF(SUM(F7:F8),SUM(F7:F8),"")</f>
        <v>10840</v>
      </c>
      <c r="G6" s="34" t="s">
        <v>12</v>
      </c>
      <c r="H6" s="35">
        <f>IF(SUM(H7:H8),SUM(H7:H8),"")</f>
        <v>12945</v>
      </c>
      <c r="I6" s="34" t="s">
        <v>12</v>
      </c>
      <c r="J6" s="35">
        <f>IF(SUM(J7:J8),SUM(J7:J8),"")</f>
        <v>16274</v>
      </c>
      <c r="K6" s="34" t="s">
        <v>12</v>
      </c>
      <c r="L6" s="35">
        <f>IF(SUM(L7:L8),SUM(L7:L8),"")</f>
        <v>4765</v>
      </c>
      <c r="M6" s="36">
        <f>IF(SUM($B6,F6,H6,J6,L6),SUM($B6,F6,H6,J6,L6),"")</f>
        <v>187970</v>
      </c>
    </row>
    <row r="7" spans="1:13" ht="14.25" thickBot="1" x14ac:dyDescent="0.2">
      <c r="A7" s="37" t="s">
        <v>13</v>
      </c>
      <c r="B7" s="38">
        <f>IF(SUM(B10,B50,B70,B91,B100,B109,B117,B121,B126),SUM(B10,B50,B70,B91,B100,B109,B117,B121,B126),"")</f>
        <v>116811</v>
      </c>
      <c r="C7" s="58">
        <f ca="1">IF(SUM(C10,C50,C70,C91,C100,C109,C117,C121,C126),SUM(C10,C50,C70,C91,C100,C109,C117,C121,C126),"")</f>
        <v>16837</v>
      </c>
      <c r="D7" s="38">
        <f ca="1">IF(SUM(D10,D50,D70,D91,D100,D109,D117,D121,D126),SUM(D10,D50,D70,D91,D100,D109,D117,D121,D126),"")</f>
        <v>12707</v>
      </c>
      <c r="E7" s="37" t="s">
        <v>13</v>
      </c>
      <c r="F7" s="38">
        <f>IF(SUM(F10,F50,F70,F91,F100,F109,F117,F121,F126),SUM(F10,F50,F70,F91,F100,F109,F117,F121,F126),"")</f>
        <v>9813</v>
      </c>
      <c r="G7" s="37" t="s">
        <v>13</v>
      </c>
      <c r="H7" s="38">
        <f>IF(SUM(H10,H50,H70,H91,H100,H109,H117,H121,H126),SUM(H10,H50,H70,H91,H100,H109,H117,H121,H126),"")</f>
        <v>12593</v>
      </c>
      <c r="I7" s="37" t="s">
        <v>13</v>
      </c>
      <c r="J7" s="38">
        <f>IF(SUM(J10,J50,J70,J91,J100,J109,J117,J121,J126),SUM(J10,J50,J70,J91,J100,J109,J117,J121,J126),"")</f>
        <v>14505</v>
      </c>
      <c r="K7" s="37" t="s">
        <v>13</v>
      </c>
      <c r="L7" s="38">
        <f>IF(SUM(L10,L50,L70,L91,L100,L109,L117,L121,L126),SUM(L10,L50,L70,L91,L100,L109,L117,L121,L126),"")</f>
        <v>4280</v>
      </c>
      <c r="M7" s="39">
        <f>IF(SUM(B7,F7,H7,J7,L7),SUM(B7,F7,H7,J7,L7),"")</f>
        <v>158002</v>
      </c>
    </row>
    <row r="8" spans="1:13" ht="14.25" thickBot="1" x14ac:dyDescent="0.2">
      <c r="A8" s="37" t="s">
        <v>14</v>
      </c>
      <c r="B8" s="38">
        <f>IF(SUM(B131,B135,B138,B142,B151,B159),SUM(B131,B135,B138,B142,B151,B159),"")</f>
        <v>26335</v>
      </c>
      <c r="C8" s="58">
        <f ca="1">IF(SUM(C131,C135,C138,C142,C151,C159),SUM(C131,C135,C138,C142,C151,C159),"")</f>
        <v>2503</v>
      </c>
      <c r="D8" s="38">
        <f ca="1">IF(SUM(D131,D135,D138,D142,D151,D159),SUM(D131,D135,D138,D142,D151,D159),"")</f>
        <v>2018</v>
      </c>
      <c r="E8" s="37" t="s">
        <v>14</v>
      </c>
      <c r="F8" s="38">
        <f>IF(SUM(F131,F135,F138,F142,F151,F159),SUM(F131,F135,F138,F142,F151,F159),"")</f>
        <v>1027</v>
      </c>
      <c r="G8" s="37" t="s">
        <v>14</v>
      </c>
      <c r="H8" s="38">
        <f>IF(SUM(H131,H135,H138,H142,H151,H159),SUM(H131,H135,H138,H142,H151,H159),"")</f>
        <v>352</v>
      </c>
      <c r="I8" s="37" t="s">
        <v>14</v>
      </c>
      <c r="J8" s="38">
        <f>IF(SUM(J131,J135,J138,J142,J151,J159),SUM(J131,J135,J138,J142,J151,J159),"")</f>
        <v>1769</v>
      </c>
      <c r="K8" s="37" t="s">
        <v>14</v>
      </c>
      <c r="L8" s="38">
        <f>IF(SUM(L131,L135,L138,L142,L151,L159),SUM(L131,L135,L138,L142,L151,L159),"")</f>
        <v>485</v>
      </c>
      <c r="M8" s="39">
        <f>IF(SUM(B8,F8,H8,J8,L8),SUM(B8,F8,H8,J8,L8),"")</f>
        <v>29968</v>
      </c>
    </row>
    <row r="9" spans="1:13" ht="14.25" thickBot="1" x14ac:dyDescent="0.2">
      <c r="A9" s="40"/>
      <c r="B9" s="41"/>
      <c r="C9" s="188"/>
      <c r="D9" s="97"/>
      <c r="E9" s="42"/>
      <c r="F9" s="43"/>
      <c r="G9" s="42"/>
      <c r="H9" s="43"/>
      <c r="I9" s="42"/>
      <c r="J9" s="43"/>
      <c r="K9" s="42"/>
      <c r="L9" s="43"/>
      <c r="M9" s="103"/>
    </row>
    <row r="10" spans="1:13" ht="15" thickTop="1" thickBot="1" x14ac:dyDescent="0.2">
      <c r="A10" s="1" t="s">
        <v>15</v>
      </c>
      <c r="B10" s="2">
        <f>IF(SUM(B35,B48),SUM(B35,B48),"")</f>
        <v>61596</v>
      </c>
      <c r="C10" s="45">
        <f t="shared" ref="C10:D10" ca="1" si="1">IF(SUM(C35,C48),SUM(C35,C48),"")</f>
        <v>7695</v>
      </c>
      <c r="D10" s="2">
        <f t="shared" ca="1" si="1"/>
        <v>5205</v>
      </c>
      <c r="E10" s="1" t="s">
        <v>15</v>
      </c>
      <c r="F10" s="2">
        <f>IF(SUM(F35,F48),SUM(F35,F48),"")</f>
        <v>4390</v>
      </c>
      <c r="G10" s="1" t="s">
        <v>15</v>
      </c>
      <c r="H10" s="2">
        <f>IF(SUM(H35,H48),SUM(H35,H48),"")</f>
        <v>2241</v>
      </c>
      <c r="I10" s="1" t="s">
        <v>15</v>
      </c>
      <c r="J10" s="2">
        <f>IF(SUM(J35,J48),SUM(J35,J48),"")</f>
        <v>5812</v>
      </c>
      <c r="K10" s="1" t="s">
        <v>15</v>
      </c>
      <c r="L10" s="2">
        <f>IF(SUM(L35,L48),SUM(L35,L48),"")</f>
        <v>2490</v>
      </c>
      <c r="M10" s="45">
        <f>IF(SUM(B10,F10,H10,J10,L10),SUM(B10,F10,H10,J10,L10),"")</f>
        <v>76529</v>
      </c>
    </row>
    <row r="11" spans="1:13" ht="14.25" thickTop="1" x14ac:dyDescent="0.15">
      <c r="A11" s="7" t="s">
        <v>16</v>
      </c>
      <c r="B11" s="46">
        <v>1330</v>
      </c>
      <c r="C11" s="179">
        <f t="shared" ref="C11:C34" ca="1" si="2">+IF(AND(SUMIF($E11:$L11,"（宮）",$F11)=0),"",SUMIF($E11:$L11,"（宮）",$F11))</f>
        <v>240</v>
      </c>
      <c r="D11" s="183">
        <f t="shared" ref="D11:D33" ca="1" si="3">+IF(AND(SUMIF($E11:$L11,"（宮）",$F11)=0),"",SUMIF($E11:$L11,"（宮）",$F11)-L11)</f>
        <v>140</v>
      </c>
      <c r="E11" s="5" t="s">
        <v>17</v>
      </c>
      <c r="F11" s="46">
        <v>140</v>
      </c>
      <c r="G11" s="7"/>
      <c r="H11" s="46"/>
      <c r="I11" s="7"/>
      <c r="J11" s="46"/>
      <c r="K11" s="7" t="s">
        <v>17</v>
      </c>
      <c r="L11" s="46">
        <v>100</v>
      </c>
      <c r="M11" s="47"/>
    </row>
    <row r="12" spans="1:13" x14ac:dyDescent="0.15">
      <c r="A12" s="3" t="s">
        <v>18</v>
      </c>
      <c r="B12" s="27">
        <v>1295</v>
      </c>
      <c r="C12" s="179">
        <f t="shared" ca="1" si="2"/>
        <v>380</v>
      </c>
      <c r="D12" s="151">
        <f t="shared" ca="1" si="3"/>
        <v>185</v>
      </c>
      <c r="E12" s="5" t="s">
        <v>17</v>
      </c>
      <c r="F12" s="27">
        <v>185</v>
      </c>
      <c r="G12" s="3" t="s">
        <v>19</v>
      </c>
      <c r="H12" s="27"/>
      <c r="I12" s="3"/>
      <c r="J12" s="27"/>
      <c r="K12" s="3" t="s">
        <v>17</v>
      </c>
      <c r="L12" s="27">
        <v>195</v>
      </c>
      <c r="M12" s="48"/>
    </row>
    <row r="13" spans="1:13" x14ac:dyDescent="0.15">
      <c r="A13" s="3" t="s">
        <v>20</v>
      </c>
      <c r="B13" s="27">
        <v>1700</v>
      </c>
      <c r="C13" s="179">
        <f t="shared" ca="1" si="2"/>
        <v>352</v>
      </c>
      <c r="D13" s="151">
        <f t="shared" ca="1" si="3"/>
        <v>187</v>
      </c>
      <c r="E13" s="5" t="s">
        <v>17</v>
      </c>
      <c r="F13" s="27">
        <v>187</v>
      </c>
      <c r="G13" s="3"/>
      <c r="H13" s="27"/>
      <c r="I13" s="3" t="s">
        <v>21</v>
      </c>
      <c r="J13" s="27">
        <v>660</v>
      </c>
      <c r="K13" s="3" t="s">
        <v>17</v>
      </c>
      <c r="L13" s="27">
        <v>165</v>
      </c>
      <c r="M13" s="48"/>
    </row>
    <row r="14" spans="1:13" x14ac:dyDescent="0.15">
      <c r="A14" s="3" t="s">
        <v>22</v>
      </c>
      <c r="B14" s="27">
        <v>1645</v>
      </c>
      <c r="C14" s="179">
        <f t="shared" ca="1" si="2"/>
        <v>386</v>
      </c>
      <c r="D14" s="151">
        <f t="shared" ca="1" si="3"/>
        <v>146</v>
      </c>
      <c r="E14" s="5" t="s">
        <v>17</v>
      </c>
      <c r="F14" s="27">
        <v>146</v>
      </c>
      <c r="G14" s="3"/>
      <c r="H14" s="27"/>
      <c r="I14" s="3"/>
      <c r="J14" s="27"/>
      <c r="K14" s="3" t="s">
        <v>17</v>
      </c>
      <c r="L14" s="27">
        <v>240</v>
      </c>
      <c r="M14" s="48"/>
    </row>
    <row r="15" spans="1:13" x14ac:dyDescent="0.15">
      <c r="A15" s="3" t="s">
        <v>57</v>
      </c>
      <c r="B15" s="27">
        <v>3900</v>
      </c>
      <c r="C15" s="179">
        <f t="shared" ca="1" si="2"/>
        <v>796</v>
      </c>
      <c r="D15" s="151">
        <f t="shared" ca="1" si="3"/>
        <v>411</v>
      </c>
      <c r="E15" s="5" t="s">
        <v>17</v>
      </c>
      <c r="F15" s="27">
        <v>380</v>
      </c>
      <c r="G15" s="5" t="s">
        <v>17</v>
      </c>
      <c r="H15" s="27">
        <v>31</v>
      </c>
      <c r="I15" s="3" t="s">
        <v>25</v>
      </c>
      <c r="J15" s="27">
        <v>300</v>
      </c>
      <c r="K15" s="3" t="s">
        <v>17</v>
      </c>
      <c r="L15" s="27">
        <v>385</v>
      </c>
      <c r="M15" s="48"/>
    </row>
    <row r="16" spans="1:13" x14ac:dyDescent="0.15">
      <c r="A16" s="3"/>
      <c r="B16" s="27"/>
      <c r="C16" s="179" t="str">
        <f t="shared" ca="1" si="2"/>
        <v/>
      </c>
      <c r="D16" s="151" t="str">
        <f t="shared" ca="1" si="3"/>
        <v/>
      </c>
      <c r="E16" s="3"/>
      <c r="F16" s="27"/>
      <c r="G16" s="3" t="s">
        <v>37</v>
      </c>
      <c r="H16" s="27">
        <v>663</v>
      </c>
      <c r="I16" s="3" t="s">
        <v>27</v>
      </c>
      <c r="J16" s="27">
        <v>400</v>
      </c>
      <c r="K16" s="3"/>
      <c r="L16" s="27"/>
      <c r="M16" s="48"/>
    </row>
    <row r="17" spans="1:13" x14ac:dyDescent="0.15">
      <c r="A17" s="3"/>
      <c r="B17" s="27"/>
      <c r="C17" s="179" t="str">
        <f t="shared" ca="1" si="2"/>
        <v/>
      </c>
      <c r="D17" s="151" t="str">
        <f t="shared" ca="1" si="3"/>
        <v/>
      </c>
      <c r="E17" s="5"/>
      <c r="F17" s="27"/>
      <c r="G17" s="3"/>
      <c r="H17" s="27"/>
      <c r="I17" s="3" t="s">
        <v>31</v>
      </c>
      <c r="J17" s="27">
        <v>230</v>
      </c>
      <c r="K17" s="3"/>
      <c r="L17" s="27"/>
      <c r="M17" s="48"/>
    </row>
    <row r="18" spans="1:13" x14ac:dyDescent="0.15">
      <c r="A18" s="3" t="s">
        <v>32</v>
      </c>
      <c r="B18" s="139">
        <v>4960</v>
      </c>
      <c r="C18" s="179">
        <f t="shared" ca="1" si="2"/>
        <v>348</v>
      </c>
      <c r="D18" s="151">
        <f t="shared" ca="1" si="3"/>
        <v>243</v>
      </c>
      <c r="E18" s="5" t="s">
        <v>17</v>
      </c>
      <c r="F18" s="27">
        <v>203</v>
      </c>
      <c r="G18" s="5" t="s">
        <v>17</v>
      </c>
      <c r="H18" s="27">
        <v>40</v>
      </c>
      <c r="I18" s="3"/>
      <c r="J18" s="27"/>
      <c r="K18" s="3" t="s">
        <v>17</v>
      </c>
      <c r="L18" s="27">
        <v>105</v>
      </c>
      <c r="M18" s="48"/>
    </row>
    <row r="19" spans="1:13" x14ac:dyDescent="0.15">
      <c r="A19" s="3" t="s">
        <v>33</v>
      </c>
      <c r="B19" s="27">
        <v>1350</v>
      </c>
      <c r="C19" s="179">
        <f t="shared" ca="1" si="2"/>
        <v>179</v>
      </c>
      <c r="D19" s="151">
        <f t="shared" ca="1" si="3"/>
        <v>124</v>
      </c>
      <c r="E19" s="5" t="s">
        <v>17</v>
      </c>
      <c r="F19" s="27">
        <v>98</v>
      </c>
      <c r="G19" s="5" t="s">
        <v>17</v>
      </c>
      <c r="H19" s="27">
        <v>26</v>
      </c>
      <c r="I19" s="3" t="s">
        <v>34</v>
      </c>
      <c r="J19" s="27">
        <v>600</v>
      </c>
      <c r="K19" s="3" t="s">
        <v>17</v>
      </c>
      <c r="L19" s="27">
        <v>55</v>
      </c>
      <c r="M19" s="48"/>
    </row>
    <row r="20" spans="1:13" x14ac:dyDescent="0.15">
      <c r="A20" s="3" t="s">
        <v>35</v>
      </c>
      <c r="B20" s="27">
        <v>2160</v>
      </c>
      <c r="C20" s="179">
        <f t="shared" ca="1" si="2"/>
        <v>257</v>
      </c>
      <c r="D20" s="151">
        <f t="shared" ca="1" si="3"/>
        <v>182</v>
      </c>
      <c r="E20" s="5" t="s">
        <v>17</v>
      </c>
      <c r="F20" s="27">
        <v>151</v>
      </c>
      <c r="G20" s="3" t="s">
        <v>17</v>
      </c>
      <c r="H20" s="27">
        <v>31</v>
      </c>
      <c r="I20" s="3" t="s">
        <v>36</v>
      </c>
      <c r="J20" s="27">
        <v>300</v>
      </c>
      <c r="K20" s="3" t="s">
        <v>17</v>
      </c>
      <c r="L20" s="27">
        <v>75</v>
      </c>
      <c r="M20" s="48"/>
    </row>
    <row r="21" spans="1:13" x14ac:dyDescent="0.15">
      <c r="A21" s="3"/>
      <c r="B21" s="27"/>
      <c r="C21" s="179" t="str">
        <f t="shared" ca="1" si="2"/>
        <v/>
      </c>
      <c r="D21" s="151" t="str">
        <f t="shared" ca="1" si="3"/>
        <v/>
      </c>
      <c r="E21" s="50"/>
      <c r="F21" s="27"/>
      <c r="G21" s="3" t="s">
        <v>27</v>
      </c>
      <c r="H21" s="27">
        <v>935</v>
      </c>
      <c r="I21" s="3" t="s">
        <v>37</v>
      </c>
      <c r="J21" s="27">
        <v>350</v>
      </c>
      <c r="K21" s="3"/>
      <c r="L21" s="27"/>
      <c r="M21" s="48"/>
    </row>
    <row r="22" spans="1:13" x14ac:dyDescent="0.15">
      <c r="A22" s="3" t="s">
        <v>38</v>
      </c>
      <c r="B22" s="27">
        <v>1980</v>
      </c>
      <c r="C22" s="179">
        <f t="shared" ca="1" si="2"/>
        <v>201</v>
      </c>
      <c r="D22" s="151">
        <f t="shared" ca="1" si="3"/>
        <v>141</v>
      </c>
      <c r="E22" s="5" t="s">
        <v>17</v>
      </c>
      <c r="F22" s="27">
        <v>110</v>
      </c>
      <c r="G22" s="3" t="s">
        <v>17</v>
      </c>
      <c r="H22" s="27">
        <v>31</v>
      </c>
      <c r="I22" s="3" t="s">
        <v>39</v>
      </c>
      <c r="J22" s="27">
        <v>700</v>
      </c>
      <c r="K22" s="3" t="s">
        <v>17</v>
      </c>
      <c r="L22" s="27">
        <v>60</v>
      </c>
      <c r="M22" s="48"/>
    </row>
    <row r="23" spans="1:13" x14ac:dyDescent="0.15">
      <c r="A23" s="3" t="s">
        <v>40</v>
      </c>
      <c r="B23" s="27">
        <v>2430</v>
      </c>
      <c r="C23" s="179">
        <f t="shared" ca="1" si="2"/>
        <v>320</v>
      </c>
      <c r="D23" s="151">
        <f t="shared" ca="1" si="3"/>
        <v>235</v>
      </c>
      <c r="E23" s="5" t="s">
        <v>17</v>
      </c>
      <c r="F23" s="27">
        <v>201</v>
      </c>
      <c r="G23" s="3" t="s">
        <v>17</v>
      </c>
      <c r="H23" s="27">
        <v>34</v>
      </c>
      <c r="I23" s="3"/>
      <c r="J23" s="27"/>
      <c r="K23" s="3" t="s">
        <v>17</v>
      </c>
      <c r="L23" s="27">
        <v>85</v>
      </c>
      <c r="M23" s="48"/>
    </row>
    <row r="24" spans="1:13" x14ac:dyDescent="0.15">
      <c r="A24" s="3" t="s">
        <v>41</v>
      </c>
      <c r="B24" s="27">
        <v>1690</v>
      </c>
      <c r="C24" s="179">
        <f t="shared" ca="1" si="2"/>
        <v>223</v>
      </c>
      <c r="D24" s="151">
        <f t="shared" ca="1" si="3"/>
        <v>168</v>
      </c>
      <c r="E24" s="5" t="s">
        <v>17</v>
      </c>
      <c r="F24" s="27">
        <v>145</v>
      </c>
      <c r="G24" s="3" t="s">
        <v>17</v>
      </c>
      <c r="H24" s="27">
        <v>23</v>
      </c>
      <c r="I24" s="3"/>
      <c r="J24" s="27"/>
      <c r="K24" s="3" t="s">
        <v>17</v>
      </c>
      <c r="L24" s="27">
        <v>55</v>
      </c>
      <c r="M24" s="48"/>
    </row>
    <row r="25" spans="1:13" x14ac:dyDescent="0.15">
      <c r="A25" s="3" t="s">
        <v>207</v>
      </c>
      <c r="B25" s="27">
        <v>4215</v>
      </c>
      <c r="C25" s="179">
        <f t="shared" ca="1" si="2"/>
        <v>369</v>
      </c>
      <c r="D25" s="151">
        <f t="shared" ca="1" si="3"/>
        <v>244</v>
      </c>
      <c r="E25" s="5" t="s">
        <v>17</v>
      </c>
      <c r="F25" s="27">
        <v>207</v>
      </c>
      <c r="G25" s="3" t="s">
        <v>17</v>
      </c>
      <c r="H25" s="27">
        <v>37</v>
      </c>
      <c r="I25" s="3"/>
      <c r="J25" s="27"/>
      <c r="K25" s="3" t="s">
        <v>17</v>
      </c>
      <c r="L25" s="27">
        <v>125</v>
      </c>
      <c r="M25" s="48"/>
    </row>
    <row r="26" spans="1:13" x14ac:dyDescent="0.15">
      <c r="A26" s="3" t="s">
        <v>43</v>
      </c>
      <c r="B26" s="27">
        <v>1800</v>
      </c>
      <c r="C26" s="179">
        <f t="shared" ca="1" si="2"/>
        <v>151</v>
      </c>
      <c r="D26" s="151">
        <f t="shared" ca="1" si="3"/>
        <v>91</v>
      </c>
      <c r="E26" s="5" t="s">
        <v>17</v>
      </c>
      <c r="F26" s="27">
        <v>80</v>
      </c>
      <c r="G26" s="3" t="s">
        <v>17</v>
      </c>
      <c r="H26" s="27">
        <v>11</v>
      </c>
      <c r="I26" s="3" t="s">
        <v>35</v>
      </c>
      <c r="J26" s="27">
        <v>250</v>
      </c>
      <c r="K26" s="3" t="s">
        <v>17</v>
      </c>
      <c r="L26" s="27">
        <v>60</v>
      </c>
      <c r="M26" s="48"/>
    </row>
    <row r="27" spans="1:13" x14ac:dyDescent="0.15">
      <c r="A27" s="3" t="s">
        <v>202</v>
      </c>
      <c r="B27" s="27">
        <v>2600</v>
      </c>
      <c r="C27" s="179">
        <f t="shared" ca="1" si="2"/>
        <v>351</v>
      </c>
      <c r="D27" s="151">
        <f t="shared" ca="1" si="3"/>
        <v>251</v>
      </c>
      <c r="E27" s="5" t="s">
        <v>17</v>
      </c>
      <c r="F27" s="27">
        <v>203</v>
      </c>
      <c r="G27" s="3" t="s">
        <v>17</v>
      </c>
      <c r="H27" s="27">
        <v>48</v>
      </c>
      <c r="I27" s="3" t="s">
        <v>47</v>
      </c>
      <c r="J27" s="27">
        <v>450</v>
      </c>
      <c r="K27" s="3" t="s">
        <v>17</v>
      </c>
      <c r="L27" s="27">
        <v>100</v>
      </c>
      <c r="M27" s="48"/>
    </row>
    <row r="28" spans="1:13" x14ac:dyDescent="0.15">
      <c r="A28" s="3" t="s">
        <v>48</v>
      </c>
      <c r="B28" s="27">
        <v>1135</v>
      </c>
      <c r="C28" s="179">
        <f t="shared" ca="1" si="2"/>
        <v>155</v>
      </c>
      <c r="D28" s="151">
        <f t="shared" ca="1" si="3"/>
        <v>120</v>
      </c>
      <c r="E28" s="5" t="s">
        <v>17</v>
      </c>
      <c r="F28" s="27">
        <v>120</v>
      </c>
      <c r="G28" s="3"/>
      <c r="H28" s="27"/>
      <c r="I28" s="3"/>
      <c r="J28" s="27"/>
      <c r="K28" s="3" t="s">
        <v>17</v>
      </c>
      <c r="L28" s="27">
        <v>35</v>
      </c>
      <c r="M28" s="48"/>
    </row>
    <row r="29" spans="1:13" x14ac:dyDescent="0.15">
      <c r="A29" s="3" t="s">
        <v>49</v>
      </c>
      <c r="B29" s="27">
        <v>1530</v>
      </c>
      <c r="C29" s="179">
        <f t="shared" ca="1" si="2"/>
        <v>191</v>
      </c>
      <c r="D29" s="151">
        <f t="shared" ca="1" si="3"/>
        <v>141</v>
      </c>
      <c r="E29" s="5" t="s">
        <v>17</v>
      </c>
      <c r="F29" s="27">
        <v>117</v>
      </c>
      <c r="G29" s="3" t="s">
        <v>17</v>
      </c>
      <c r="H29" s="27">
        <v>24</v>
      </c>
      <c r="I29" s="3"/>
      <c r="J29" s="27"/>
      <c r="K29" s="3" t="s">
        <v>17</v>
      </c>
      <c r="L29" s="27">
        <v>50</v>
      </c>
      <c r="M29" s="48"/>
    </row>
    <row r="30" spans="1:13" x14ac:dyDescent="0.15">
      <c r="A30" s="3" t="s">
        <v>51</v>
      </c>
      <c r="B30" s="27">
        <v>1370</v>
      </c>
      <c r="C30" s="179">
        <f t="shared" ca="1" si="2"/>
        <v>201</v>
      </c>
      <c r="D30" s="151">
        <f t="shared" ca="1" si="3"/>
        <v>171</v>
      </c>
      <c r="E30" s="5" t="s">
        <v>17</v>
      </c>
      <c r="F30" s="27">
        <v>137</v>
      </c>
      <c r="G30" s="3" t="s">
        <v>17</v>
      </c>
      <c r="H30" s="27">
        <v>34</v>
      </c>
      <c r="I30" s="3"/>
      <c r="J30" s="27"/>
      <c r="K30" s="3" t="s">
        <v>17</v>
      </c>
      <c r="L30" s="27">
        <v>30</v>
      </c>
      <c r="M30" s="48"/>
    </row>
    <row r="31" spans="1:13" x14ac:dyDescent="0.15">
      <c r="A31" s="3" t="s">
        <v>52</v>
      </c>
      <c r="B31" s="27">
        <v>1025</v>
      </c>
      <c r="C31" s="179">
        <f t="shared" ca="1" si="2"/>
        <v>225</v>
      </c>
      <c r="D31" s="151">
        <f t="shared" ca="1" si="3"/>
        <v>190</v>
      </c>
      <c r="E31" s="5" t="s">
        <v>17</v>
      </c>
      <c r="F31" s="27">
        <v>160</v>
      </c>
      <c r="G31" s="3" t="s">
        <v>17</v>
      </c>
      <c r="H31" s="27">
        <v>30</v>
      </c>
      <c r="I31" s="5"/>
      <c r="J31" s="27"/>
      <c r="K31" s="5" t="s">
        <v>17</v>
      </c>
      <c r="L31" s="27">
        <v>35</v>
      </c>
      <c r="M31" s="53"/>
    </row>
    <row r="32" spans="1:13" x14ac:dyDescent="0.15">
      <c r="A32" s="3" t="s">
        <v>54</v>
      </c>
      <c r="B32" s="27">
        <v>1240</v>
      </c>
      <c r="C32" s="179">
        <f t="shared" ca="1" si="2"/>
        <v>170</v>
      </c>
      <c r="D32" s="151">
        <f t="shared" ca="1" si="3"/>
        <v>105</v>
      </c>
      <c r="E32" s="5" t="s">
        <v>17</v>
      </c>
      <c r="F32" s="27">
        <v>105</v>
      </c>
      <c r="G32" s="5"/>
      <c r="H32" s="27"/>
      <c r="I32" s="5"/>
      <c r="J32" s="27"/>
      <c r="K32" s="5" t="s">
        <v>17</v>
      </c>
      <c r="L32" s="27">
        <v>65</v>
      </c>
      <c r="M32" s="53"/>
    </row>
    <row r="33" spans="1:13" x14ac:dyDescent="0.15">
      <c r="A33" s="3" t="s">
        <v>55</v>
      </c>
      <c r="B33" s="4">
        <v>1860</v>
      </c>
      <c r="C33" s="179">
        <f t="shared" ca="1" si="2"/>
        <v>265</v>
      </c>
      <c r="D33" s="151">
        <f t="shared" ca="1" si="3"/>
        <v>210</v>
      </c>
      <c r="E33" s="5" t="s">
        <v>17</v>
      </c>
      <c r="F33" s="27">
        <v>179</v>
      </c>
      <c r="G33" s="3" t="s">
        <v>17</v>
      </c>
      <c r="H33" s="27">
        <v>31</v>
      </c>
      <c r="I33" s="5"/>
      <c r="J33" s="27"/>
      <c r="K33" s="5" t="s">
        <v>17</v>
      </c>
      <c r="L33" s="27">
        <v>55</v>
      </c>
      <c r="M33" s="53"/>
    </row>
    <row r="34" spans="1:13" ht="14.25" thickBot="1" x14ac:dyDescent="0.2">
      <c r="A34" s="54"/>
      <c r="B34" s="24"/>
      <c r="C34" s="189" t="str">
        <f t="shared" ca="1" si="2"/>
        <v/>
      </c>
      <c r="D34" s="167"/>
      <c r="E34" s="20"/>
      <c r="F34" s="24"/>
      <c r="G34" s="20"/>
      <c r="H34" s="24"/>
      <c r="I34" s="3" t="s">
        <v>57</v>
      </c>
      <c r="J34" s="139">
        <v>150</v>
      </c>
      <c r="K34" s="20"/>
      <c r="L34" s="24"/>
      <c r="M34" s="55" t="str">
        <f ca="1">+IF(AND(SUMIF($E34:$L34,"（宮）",$F34)=0),"",SUMIF($E34:$L34,"（宮）",$F34))</f>
        <v/>
      </c>
    </row>
    <row r="35" spans="1:13" ht="14.25" thickBot="1" x14ac:dyDescent="0.2">
      <c r="A35" s="37" t="s">
        <v>58</v>
      </c>
      <c r="B35" s="38">
        <f>IF(SUM(B11:B34),SUM(B11:B34),"")</f>
        <v>41215</v>
      </c>
      <c r="C35" s="180">
        <f t="shared" ref="C35:D35" ca="1" si="4">IF(SUM(C11:C34),SUM(C11:C34),"")</f>
        <v>5760</v>
      </c>
      <c r="D35" s="168">
        <f t="shared" ca="1" si="4"/>
        <v>3685</v>
      </c>
      <c r="E35" s="56" t="s">
        <v>58</v>
      </c>
      <c r="F35" s="38">
        <f>IF(SUM(F11:F34),SUM(F11:F34),"")</f>
        <v>3254</v>
      </c>
      <c r="G35" s="56" t="s">
        <v>58</v>
      </c>
      <c r="H35" s="38">
        <f>IF(SUM(H11:H34),SUM(H11:H34),"")</f>
        <v>2029</v>
      </c>
      <c r="I35" s="56" t="s">
        <v>58</v>
      </c>
      <c r="J35" s="38">
        <f>IF(SUM(J11:J34),SUM(J11:J34),"")</f>
        <v>4390</v>
      </c>
      <c r="K35" s="56" t="s">
        <v>58</v>
      </c>
      <c r="L35" s="38">
        <f>IF(SUM(L11:L34),SUM(L11:L34),"")</f>
        <v>2075</v>
      </c>
      <c r="M35" s="58">
        <f>IF(SUM(B35,F35,H35,J35,L35),SUM(B35,F35,H35,J35,L35),"")</f>
        <v>52963</v>
      </c>
    </row>
    <row r="36" spans="1:13" x14ac:dyDescent="0.15">
      <c r="A36" s="59" t="s">
        <v>36</v>
      </c>
      <c r="B36" s="60">
        <v>2450</v>
      </c>
      <c r="C36" s="190">
        <f t="shared" ref="C36:C47" ca="1" si="5">+IF(AND(SUMIF($E36:$L36,"（宮）",$F36)=0),"",SUMIF($E36:$L36,"（宮）",$F36))</f>
        <v>213</v>
      </c>
      <c r="D36" s="184">
        <f t="shared" ref="D36:D47" ca="1" si="6">+IF(AND(SUMIF($E36:$L36,"（宮）",$F36)=0),"",SUMIF($E36:$L36,"（宮）",$F36)-L36)</f>
        <v>163</v>
      </c>
      <c r="E36" s="5" t="s">
        <v>17</v>
      </c>
      <c r="F36" s="62">
        <v>141</v>
      </c>
      <c r="G36" s="61" t="s">
        <v>17</v>
      </c>
      <c r="H36" s="62">
        <v>22</v>
      </c>
      <c r="I36" s="63"/>
      <c r="J36" s="16"/>
      <c r="K36" s="63" t="s">
        <v>17</v>
      </c>
      <c r="L36" s="16">
        <v>50</v>
      </c>
      <c r="M36" s="65"/>
    </row>
    <row r="37" spans="1:13" x14ac:dyDescent="0.15">
      <c r="A37" s="3" t="s">
        <v>59</v>
      </c>
      <c r="B37" s="21">
        <v>1650</v>
      </c>
      <c r="C37" s="179">
        <f t="shared" ca="1" si="5"/>
        <v>158</v>
      </c>
      <c r="D37" s="151">
        <f t="shared" ca="1" si="6"/>
        <v>128</v>
      </c>
      <c r="E37" s="5" t="s">
        <v>17</v>
      </c>
      <c r="F37" s="27">
        <v>57</v>
      </c>
      <c r="G37" s="5" t="s">
        <v>17</v>
      </c>
      <c r="H37" s="27">
        <v>11</v>
      </c>
      <c r="I37" s="5" t="s">
        <v>209</v>
      </c>
      <c r="J37" s="27">
        <v>60</v>
      </c>
      <c r="K37" s="5" t="s">
        <v>17</v>
      </c>
      <c r="L37" s="27">
        <v>30</v>
      </c>
      <c r="M37" s="53"/>
    </row>
    <row r="38" spans="1:13" x14ac:dyDescent="0.15">
      <c r="A38" s="3" t="s">
        <v>60</v>
      </c>
      <c r="B38" s="21">
        <v>1676</v>
      </c>
      <c r="C38" s="179">
        <f t="shared" ca="1" si="5"/>
        <v>295</v>
      </c>
      <c r="D38" s="151">
        <f t="shared" ca="1" si="6"/>
        <v>240</v>
      </c>
      <c r="E38" s="5" t="s">
        <v>17</v>
      </c>
      <c r="F38" s="27">
        <v>211</v>
      </c>
      <c r="G38" s="5" t="s">
        <v>17</v>
      </c>
      <c r="H38" s="27">
        <v>29</v>
      </c>
      <c r="I38" s="5" t="s">
        <v>60</v>
      </c>
      <c r="J38" s="27">
        <v>100</v>
      </c>
      <c r="K38" s="5" t="s">
        <v>17</v>
      </c>
      <c r="L38" s="27">
        <v>55</v>
      </c>
      <c r="M38" s="53"/>
    </row>
    <row r="39" spans="1:13" x14ac:dyDescent="0.15">
      <c r="A39" s="3" t="s">
        <v>61</v>
      </c>
      <c r="B39" s="21">
        <v>790</v>
      </c>
      <c r="C39" s="179">
        <f t="shared" ca="1" si="5"/>
        <v>47</v>
      </c>
      <c r="D39" s="151">
        <f t="shared" ca="1" si="6"/>
        <v>32</v>
      </c>
      <c r="E39" s="5" t="s">
        <v>17</v>
      </c>
      <c r="F39" s="27">
        <v>14</v>
      </c>
      <c r="G39" s="5" t="s">
        <v>17</v>
      </c>
      <c r="H39" s="27">
        <v>5</v>
      </c>
      <c r="I39" s="5" t="s">
        <v>17</v>
      </c>
      <c r="J39" s="27">
        <v>13</v>
      </c>
      <c r="K39" s="5" t="s">
        <v>17</v>
      </c>
      <c r="L39" s="27">
        <v>15</v>
      </c>
      <c r="M39" s="53"/>
    </row>
    <row r="40" spans="1:13" x14ac:dyDescent="0.15">
      <c r="A40" s="3" t="s">
        <v>62</v>
      </c>
      <c r="B40" s="21">
        <v>1820</v>
      </c>
      <c r="C40" s="179">
        <f t="shared" ca="1" si="5"/>
        <v>138</v>
      </c>
      <c r="D40" s="151">
        <f t="shared" ca="1" si="6"/>
        <v>108</v>
      </c>
      <c r="E40" s="5" t="s">
        <v>17</v>
      </c>
      <c r="F40" s="27">
        <v>92</v>
      </c>
      <c r="G40" s="5" t="s">
        <v>17</v>
      </c>
      <c r="H40" s="27">
        <v>16</v>
      </c>
      <c r="I40" s="5" t="s">
        <v>62</v>
      </c>
      <c r="J40" s="27">
        <v>330</v>
      </c>
      <c r="K40" s="5" t="s">
        <v>17</v>
      </c>
      <c r="L40" s="27">
        <v>30</v>
      </c>
      <c r="M40" s="27"/>
    </row>
    <row r="41" spans="1:13" x14ac:dyDescent="0.15">
      <c r="A41" s="3" t="s">
        <v>63</v>
      </c>
      <c r="B41" s="21">
        <v>2200</v>
      </c>
      <c r="C41" s="179">
        <f t="shared" ca="1" si="5"/>
        <v>98</v>
      </c>
      <c r="D41" s="151">
        <f t="shared" ca="1" si="6"/>
        <v>58</v>
      </c>
      <c r="E41" s="5" t="s">
        <v>17</v>
      </c>
      <c r="F41" s="25">
        <v>46</v>
      </c>
      <c r="G41" s="3" t="s">
        <v>17</v>
      </c>
      <c r="H41" s="25">
        <v>12</v>
      </c>
      <c r="I41" s="11"/>
      <c r="J41" s="25"/>
      <c r="K41" s="5" t="s">
        <v>17</v>
      </c>
      <c r="L41" s="27">
        <v>40</v>
      </c>
      <c r="M41" s="66"/>
    </row>
    <row r="42" spans="1:13" x14ac:dyDescent="0.15">
      <c r="A42" s="3" t="s">
        <v>201</v>
      </c>
      <c r="B42" s="21">
        <v>1005</v>
      </c>
      <c r="C42" s="179">
        <f t="shared" ca="1" si="5"/>
        <v>84</v>
      </c>
      <c r="D42" s="151">
        <f t="shared" ca="1" si="6"/>
        <v>69</v>
      </c>
      <c r="E42" s="5" t="s">
        <v>17</v>
      </c>
      <c r="F42" s="27">
        <v>64</v>
      </c>
      <c r="G42" s="5" t="s">
        <v>209</v>
      </c>
      <c r="H42" s="27">
        <v>5</v>
      </c>
      <c r="I42" s="5" t="s">
        <v>63</v>
      </c>
      <c r="J42" s="27">
        <v>510</v>
      </c>
      <c r="K42" s="5" t="s">
        <v>17</v>
      </c>
      <c r="L42" s="27">
        <v>15</v>
      </c>
      <c r="M42" s="66"/>
    </row>
    <row r="43" spans="1:13" x14ac:dyDescent="0.15">
      <c r="A43" s="3" t="s">
        <v>65</v>
      </c>
      <c r="B43" s="21">
        <v>2250</v>
      </c>
      <c r="C43" s="179">
        <f t="shared" ca="1" si="5"/>
        <v>268</v>
      </c>
      <c r="D43" s="151">
        <f t="shared" ca="1" si="6"/>
        <v>228</v>
      </c>
      <c r="E43" s="5" t="s">
        <v>17</v>
      </c>
      <c r="F43" s="27">
        <v>185</v>
      </c>
      <c r="G43" s="5" t="s">
        <v>17</v>
      </c>
      <c r="H43" s="27">
        <v>43</v>
      </c>
      <c r="I43" s="5"/>
      <c r="J43" s="27"/>
      <c r="K43" s="5" t="s">
        <v>17</v>
      </c>
      <c r="L43" s="27">
        <v>40</v>
      </c>
      <c r="M43" s="67"/>
    </row>
    <row r="44" spans="1:13" x14ac:dyDescent="0.15">
      <c r="A44" s="3" t="s">
        <v>66</v>
      </c>
      <c r="B44" s="21">
        <v>1670</v>
      </c>
      <c r="C44" s="179">
        <f t="shared" ca="1" si="5"/>
        <v>139</v>
      </c>
      <c r="D44" s="151">
        <f t="shared" ca="1" si="6"/>
        <v>109</v>
      </c>
      <c r="E44" s="5" t="s">
        <v>17</v>
      </c>
      <c r="F44" s="27">
        <v>55</v>
      </c>
      <c r="G44" s="5" t="s">
        <v>17</v>
      </c>
      <c r="H44" s="27">
        <v>16</v>
      </c>
      <c r="I44" s="5" t="s">
        <v>17</v>
      </c>
      <c r="J44" s="27">
        <v>38</v>
      </c>
      <c r="K44" s="5" t="s">
        <v>17</v>
      </c>
      <c r="L44" s="27">
        <v>30</v>
      </c>
      <c r="M44" s="67"/>
    </row>
    <row r="45" spans="1:13" x14ac:dyDescent="0.15">
      <c r="A45" s="3" t="s">
        <v>67</v>
      </c>
      <c r="B45" s="21">
        <v>1700</v>
      </c>
      <c r="C45" s="179">
        <f t="shared" ca="1" si="5"/>
        <v>154</v>
      </c>
      <c r="D45" s="151">
        <f t="shared" ca="1" si="6"/>
        <v>124</v>
      </c>
      <c r="E45" s="5" t="s">
        <v>17</v>
      </c>
      <c r="F45" s="27">
        <v>51</v>
      </c>
      <c r="G45" s="5" t="s">
        <v>17</v>
      </c>
      <c r="H45" s="27">
        <v>12</v>
      </c>
      <c r="I45" s="5" t="s">
        <v>17</v>
      </c>
      <c r="J45" s="27">
        <v>61</v>
      </c>
      <c r="K45" s="5" t="s">
        <v>17</v>
      </c>
      <c r="L45" s="27">
        <v>30</v>
      </c>
      <c r="M45" s="53"/>
    </row>
    <row r="46" spans="1:13" x14ac:dyDescent="0.15">
      <c r="A46" s="3" t="s">
        <v>68</v>
      </c>
      <c r="B46" s="21">
        <v>2200</v>
      </c>
      <c r="C46" s="179">
        <f t="shared" ca="1" si="5"/>
        <v>190</v>
      </c>
      <c r="D46" s="151">
        <f t="shared" ca="1" si="6"/>
        <v>135</v>
      </c>
      <c r="E46" s="5" t="s">
        <v>17</v>
      </c>
      <c r="F46" s="27">
        <v>110</v>
      </c>
      <c r="G46" s="5" t="s">
        <v>17</v>
      </c>
      <c r="H46" s="27">
        <v>25</v>
      </c>
      <c r="I46" s="5" t="s">
        <v>68</v>
      </c>
      <c r="J46" s="27">
        <v>270</v>
      </c>
      <c r="K46" s="5" t="s">
        <v>17</v>
      </c>
      <c r="L46" s="27">
        <v>55</v>
      </c>
      <c r="M46" s="67"/>
    </row>
    <row r="47" spans="1:13" ht="14.25" thickBot="1" x14ac:dyDescent="0.2">
      <c r="A47" s="54" t="s">
        <v>69</v>
      </c>
      <c r="B47" s="68">
        <v>970</v>
      </c>
      <c r="C47" s="189">
        <f t="shared" ca="1" si="5"/>
        <v>151</v>
      </c>
      <c r="D47" s="185">
        <f t="shared" ca="1" si="6"/>
        <v>126</v>
      </c>
      <c r="E47" s="5" t="s">
        <v>17</v>
      </c>
      <c r="F47" s="24">
        <v>110</v>
      </c>
      <c r="G47" s="5" t="s">
        <v>17</v>
      </c>
      <c r="H47" s="24">
        <v>16</v>
      </c>
      <c r="I47" s="20" t="s">
        <v>70</v>
      </c>
      <c r="J47" s="24">
        <v>40</v>
      </c>
      <c r="K47" s="5" t="s">
        <v>17</v>
      </c>
      <c r="L47" s="24">
        <v>25</v>
      </c>
      <c r="M47" s="70"/>
    </row>
    <row r="48" spans="1:13" ht="14.25" thickBot="1" x14ac:dyDescent="0.2">
      <c r="A48" s="37" t="s">
        <v>71</v>
      </c>
      <c r="B48" s="38">
        <f>IF(SUM(B36:B47),SUM(B36:B47),"")</f>
        <v>20381</v>
      </c>
      <c r="C48" s="180">
        <f t="shared" ref="C48:D48" ca="1" si="7">IF(SUM(C36:C47),SUM(C36:C47),"")</f>
        <v>1935</v>
      </c>
      <c r="D48" s="169">
        <f t="shared" ca="1" si="7"/>
        <v>1520</v>
      </c>
      <c r="E48" s="56" t="s">
        <v>58</v>
      </c>
      <c r="F48" s="38">
        <f>IF(SUM(F36:F47),SUM(F36:F47),"")</f>
        <v>1136</v>
      </c>
      <c r="G48" s="56" t="s">
        <v>58</v>
      </c>
      <c r="H48" s="38">
        <f>IF(SUM(H36:H47),SUM(H36:H47),"")</f>
        <v>212</v>
      </c>
      <c r="I48" s="56" t="s">
        <v>58</v>
      </c>
      <c r="J48" s="38">
        <f>IF(SUM(J36:J47),SUM(J36:J47),"")</f>
        <v>1422</v>
      </c>
      <c r="K48" s="56" t="s">
        <v>58</v>
      </c>
      <c r="L48" s="38">
        <f>IF(SUM(L36:L47),SUM(L36:L47),"")</f>
        <v>415</v>
      </c>
      <c r="M48" s="58">
        <f>IF(SUM(B48,F48,H48,J48,L48),SUM(B48,F48,H48,J48,L48),"")</f>
        <v>23566</v>
      </c>
    </row>
    <row r="49" spans="1:13" ht="14.25" thickBot="1" x14ac:dyDescent="0.2">
      <c r="A49" s="40"/>
      <c r="B49" s="71"/>
      <c r="C49" s="72"/>
      <c r="D49" s="72"/>
      <c r="E49" s="72"/>
      <c r="F49" s="71"/>
      <c r="G49" s="72"/>
      <c r="H49" s="71"/>
      <c r="I49" s="72"/>
      <c r="J49" s="71"/>
      <c r="K49" s="72"/>
      <c r="L49" s="71"/>
      <c r="M49" s="73"/>
    </row>
    <row r="50" spans="1:13" ht="15" thickTop="1" thickBot="1" x14ac:dyDescent="0.2">
      <c r="A50" s="6" t="s">
        <v>72</v>
      </c>
      <c r="B50" s="2">
        <f>IF(SUM(B51:B68),SUM(B51:B68),"")</f>
        <v>16505</v>
      </c>
      <c r="C50" s="126">
        <f t="shared" ref="C50:D50" ca="1" si="8">IF(SUM(C51:C68),SUM(C51:C68),"")</f>
        <v>2501</v>
      </c>
      <c r="D50" s="9">
        <f t="shared" ca="1" si="8"/>
        <v>1846</v>
      </c>
      <c r="E50" s="74" t="s">
        <v>72</v>
      </c>
      <c r="F50" s="2">
        <f>IF(SUM(F51:F68),SUM(F51:F68),"")</f>
        <v>1580</v>
      </c>
      <c r="G50" s="74" t="s">
        <v>72</v>
      </c>
      <c r="H50" s="12">
        <f>IF(SUM(H51:H68),SUM(H51:H68),"")</f>
        <v>2582</v>
      </c>
      <c r="I50" s="74" t="s">
        <v>72</v>
      </c>
      <c r="J50" s="2">
        <f>IF(SUM(J51:J68),SUM(J51:J68),"")</f>
        <v>3787</v>
      </c>
      <c r="K50" s="74" t="s">
        <v>72</v>
      </c>
      <c r="L50" s="2">
        <f>IF(SUM(L51:L68),SUM(L51:L68),"")</f>
        <v>655</v>
      </c>
      <c r="M50" s="45">
        <f>IF(SUM(B50,F50,H50,J50,L50),SUM(B50,F50,H50,J50,L50),"")</f>
        <v>25109</v>
      </c>
    </row>
    <row r="51" spans="1:13" ht="14.25" thickTop="1" x14ac:dyDescent="0.15">
      <c r="A51" s="7"/>
      <c r="B51" s="46"/>
      <c r="C51" s="178" t="str">
        <f t="shared" ref="C51:C68" ca="1" si="9">+IF(AND(SUMIF($E51:$L51,"（宮）",$F51)=0),"",SUMIF($E51:$L51,"（宮）",$F51))</f>
        <v/>
      </c>
      <c r="D51" s="177" t="str">
        <f t="shared" ref="D51:D68" ca="1" si="10">+IF(AND(SUMIF($E51:$L51,"（宮）",$F51)=0),"",SUMIF($E51:$L51,"（宮）",$F51)-L51)</f>
        <v/>
      </c>
      <c r="E51" s="75"/>
      <c r="F51" s="46"/>
      <c r="G51" s="75"/>
      <c r="H51" s="28"/>
      <c r="I51" s="75" t="s">
        <v>74</v>
      </c>
      <c r="J51" s="46">
        <v>900</v>
      </c>
      <c r="K51" s="75"/>
      <c r="L51" s="46"/>
      <c r="M51" s="47"/>
    </row>
    <row r="52" spans="1:13" x14ac:dyDescent="0.15">
      <c r="A52" s="3"/>
      <c r="B52" s="27"/>
      <c r="C52" s="179" t="str">
        <f t="shared" ca="1" si="9"/>
        <v/>
      </c>
      <c r="D52" s="151" t="str">
        <f t="shared" ca="1" si="10"/>
        <v/>
      </c>
      <c r="E52" s="5"/>
      <c r="F52" s="27"/>
      <c r="G52" s="5"/>
      <c r="H52" s="21"/>
      <c r="I52" s="5" t="s">
        <v>76</v>
      </c>
      <c r="J52" s="27">
        <v>200</v>
      </c>
      <c r="K52" s="5"/>
      <c r="L52" s="27"/>
      <c r="M52" s="65"/>
    </row>
    <row r="53" spans="1:13" x14ac:dyDescent="0.15">
      <c r="A53" s="3"/>
      <c r="B53" s="27"/>
      <c r="C53" s="179" t="str">
        <f t="shared" ca="1" si="9"/>
        <v/>
      </c>
      <c r="D53" s="151" t="str">
        <f t="shared" ca="1" si="10"/>
        <v/>
      </c>
      <c r="E53" s="5"/>
      <c r="F53" s="27"/>
      <c r="G53" s="21"/>
      <c r="H53" s="21"/>
      <c r="I53" s="5" t="s">
        <v>78</v>
      </c>
      <c r="J53" s="27">
        <v>730</v>
      </c>
      <c r="K53" s="5"/>
      <c r="L53" s="27"/>
      <c r="M53" s="53"/>
    </row>
    <row r="54" spans="1:13" x14ac:dyDescent="0.15">
      <c r="A54" s="3" t="s">
        <v>78</v>
      </c>
      <c r="B54" s="27">
        <v>1600</v>
      </c>
      <c r="C54" s="179">
        <f t="shared" ca="1" si="9"/>
        <v>225</v>
      </c>
      <c r="D54" s="151">
        <f t="shared" ca="1" si="10"/>
        <v>130</v>
      </c>
      <c r="E54" s="5" t="s">
        <v>209</v>
      </c>
      <c r="F54" s="27">
        <v>125</v>
      </c>
      <c r="G54" s="5" t="s">
        <v>17</v>
      </c>
      <c r="H54" s="21">
        <v>5</v>
      </c>
      <c r="I54" s="5"/>
      <c r="J54" s="27"/>
      <c r="K54" s="5" t="s">
        <v>17</v>
      </c>
      <c r="L54" s="27">
        <v>95</v>
      </c>
      <c r="M54" s="53"/>
    </row>
    <row r="55" spans="1:13" x14ac:dyDescent="0.15">
      <c r="A55" s="3" t="s">
        <v>80</v>
      </c>
      <c r="B55" s="27">
        <v>1975</v>
      </c>
      <c r="C55" s="179">
        <f t="shared" ca="1" si="9"/>
        <v>278</v>
      </c>
      <c r="D55" s="151">
        <f t="shared" ca="1" si="10"/>
        <v>228</v>
      </c>
      <c r="E55" s="5" t="s">
        <v>209</v>
      </c>
      <c r="F55" s="27">
        <v>228</v>
      </c>
      <c r="G55" s="5" t="s">
        <v>213</v>
      </c>
      <c r="H55" s="21">
        <v>444</v>
      </c>
      <c r="I55" s="5" t="s">
        <v>81</v>
      </c>
      <c r="J55" s="27">
        <v>420</v>
      </c>
      <c r="K55" s="5" t="s">
        <v>17</v>
      </c>
      <c r="L55" s="27">
        <v>50</v>
      </c>
      <c r="M55" s="53"/>
    </row>
    <row r="56" spans="1:13" x14ac:dyDescent="0.15">
      <c r="A56" s="3" t="s">
        <v>82</v>
      </c>
      <c r="B56" s="27">
        <v>1415</v>
      </c>
      <c r="C56" s="179">
        <f t="shared" ca="1" si="9"/>
        <v>285</v>
      </c>
      <c r="D56" s="151">
        <f t="shared" ca="1" si="10"/>
        <v>200</v>
      </c>
      <c r="E56" s="5" t="s">
        <v>209</v>
      </c>
      <c r="F56" s="27">
        <v>200</v>
      </c>
      <c r="G56" s="5" t="s">
        <v>214</v>
      </c>
      <c r="H56" s="21">
        <v>1100</v>
      </c>
      <c r="I56" s="5" t="s">
        <v>83</v>
      </c>
      <c r="J56" s="27">
        <v>380</v>
      </c>
      <c r="K56" s="5" t="s">
        <v>17</v>
      </c>
      <c r="L56" s="27">
        <v>85</v>
      </c>
      <c r="M56" s="53"/>
    </row>
    <row r="57" spans="1:13" x14ac:dyDescent="0.15">
      <c r="A57" s="3" t="s">
        <v>84</v>
      </c>
      <c r="B57" s="27">
        <v>1320</v>
      </c>
      <c r="C57" s="179">
        <f t="shared" ca="1" si="9"/>
        <v>306</v>
      </c>
      <c r="D57" s="151">
        <f t="shared" ca="1" si="10"/>
        <v>266</v>
      </c>
      <c r="E57" s="5" t="s">
        <v>209</v>
      </c>
      <c r="F57" s="27">
        <v>260</v>
      </c>
      <c r="G57" s="5" t="s">
        <v>209</v>
      </c>
      <c r="H57" s="21">
        <v>6</v>
      </c>
      <c r="I57" s="5" t="s">
        <v>85</v>
      </c>
      <c r="J57" s="27">
        <v>500</v>
      </c>
      <c r="K57" s="5" t="s">
        <v>17</v>
      </c>
      <c r="L57" s="27">
        <v>40</v>
      </c>
      <c r="M57" s="53"/>
    </row>
    <row r="58" spans="1:13" x14ac:dyDescent="0.15">
      <c r="A58" s="3" t="s">
        <v>87</v>
      </c>
      <c r="B58" s="27">
        <v>1400</v>
      </c>
      <c r="C58" s="179">
        <f t="shared" ca="1" si="9"/>
        <v>199</v>
      </c>
      <c r="D58" s="151">
        <f t="shared" ca="1" si="10"/>
        <v>154</v>
      </c>
      <c r="E58" s="5" t="s">
        <v>209</v>
      </c>
      <c r="F58" s="27">
        <v>116</v>
      </c>
      <c r="G58" s="132" t="s">
        <v>209</v>
      </c>
      <c r="H58" s="21">
        <v>38</v>
      </c>
      <c r="I58" s="5" t="s">
        <v>87</v>
      </c>
      <c r="J58" s="27">
        <v>155</v>
      </c>
      <c r="K58" s="5" t="s">
        <v>17</v>
      </c>
      <c r="L58" s="27">
        <v>45</v>
      </c>
      <c r="M58" s="53"/>
    </row>
    <row r="59" spans="1:13" x14ac:dyDescent="0.15">
      <c r="A59" s="3"/>
      <c r="B59" s="27"/>
      <c r="C59" s="179" t="str">
        <f t="shared" ca="1" si="9"/>
        <v/>
      </c>
      <c r="D59" s="151" t="str">
        <f t="shared" ca="1" si="10"/>
        <v/>
      </c>
      <c r="E59" s="5"/>
      <c r="F59" s="27"/>
      <c r="G59" s="5"/>
      <c r="H59" s="21"/>
      <c r="I59" s="76" t="s">
        <v>196</v>
      </c>
      <c r="J59" s="27">
        <v>160</v>
      </c>
      <c r="K59" s="5"/>
      <c r="L59" s="27"/>
      <c r="M59" s="53"/>
    </row>
    <row r="60" spans="1:13" x14ac:dyDescent="0.15">
      <c r="A60" s="3" t="s">
        <v>88</v>
      </c>
      <c r="B60" s="27">
        <v>755</v>
      </c>
      <c r="C60" s="179">
        <f t="shared" ca="1" si="9"/>
        <v>83</v>
      </c>
      <c r="D60" s="151">
        <f t="shared" ca="1" si="10"/>
        <v>68</v>
      </c>
      <c r="E60" s="5" t="s">
        <v>209</v>
      </c>
      <c r="F60" s="27">
        <v>60</v>
      </c>
      <c r="G60" s="5" t="s">
        <v>17</v>
      </c>
      <c r="H60" s="21">
        <v>8</v>
      </c>
      <c r="I60" s="5" t="s">
        <v>88</v>
      </c>
      <c r="J60" s="27">
        <v>100</v>
      </c>
      <c r="K60" s="5" t="s">
        <v>17</v>
      </c>
      <c r="L60" s="27">
        <v>15</v>
      </c>
      <c r="M60" s="53"/>
    </row>
    <row r="61" spans="1:13" x14ac:dyDescent="0.15">
      <c r="A61" s="3" t="s">
        <v>89</v>
      </c>
      <c r="B61" s="27">
        <v>150</v>
      </c>
      <c r="C61" s="179">
        <f t="shared" ca="1" si="9"/>
        <v>18</v>
      </c>
      <c r="D61" s="151">
        <f t="shared" ca="1" si="10"/>
        <v>13</v>
      </c>
      <c r="E61" s="5" t="s">
        <v>17</v>
      </c>
      <c r="F61" s="27">
        <v>3</v>
      </c>
      <c r="G61" s="5" t="s">
        <v>17</v>
      </c>
      <c r="H61" s="21">
        <v>4</v>
      </c>
      <c r="I61" s="5" t="s">
        <v>17</v>
      </c>
      <c r="J61" s="27">
        <v>6</v>
      </c>
      <c r="K61" s="5" t="s">
        <v>17</v>
      </c>
      <c r="L61" s="27">
        <v>5</v>
      </c>
      <c r="M61" s="53"/>
    </row>
    <row r="62" spans="1:13" x14ac:dyDescent="0.15">
      <c r="A62" s="3" t="s">
        <v>77</v>
      </c>
      <c r="B62" s="27">
        <v>1300</v>
      </c>
      <c r="C62" s="179">
        <f t="shared" ca="1" si="9"/>
        <v>276</v>
      </c>
      <c r="D62" s="151">
        <f t="shared" ca="1" si="10"/>
        <v>141</v>
      </c>
      <c r="E62" s="5" t="s">
        <v>209</v>
      </c>
      <c r="F62" s="27">
        <v>141</v>
      </c>
      <c r="G62" s="5" t="s">
        <v>74</v>
      </c>
      <c r="H62" s="21">
        <v>374</v>
      </c>
      <c r="I62" s="5"/>
      <c r="J62" s="27"/>
      <c r="K62" s="5" t="s">
        <v>17</v>
      </c>
      <c r="L62" s="27">
        <v>135</v>
      </c>
      <c r="M62" s="53"/>
    </row>
    <row r="63" spans="1:13" x14ac:dyDescent="0.15">
      <c r="A63" s="3" t="s">
        <v>90</v>
      </c>
      <c r="B63" s="27">
        <v>1800</v>
      </c>
      <c r="C63" s="179">
        <f t="shared" ca="1" si="9"/>
        <v>281</v>
      </c>
      <c r="D63" s="151">
        <f t="shared" ca="1" si="10"/>
        <v>211</v>
      </c>
      <c r="E63" s="5" t="s">
        <v>209</v>
      </c>
      <c r="F63" s="27">
        <v>211</v>
      </c>
      <c r="G63" s="5" t="s">
        <v>85</v>
      </c>
      <c r="H63" s="21">
        <v>540</v>
      </c>
      <c r="I63" s="5"/>
      <c r="J63" s="27"/>
      <c r="K63" s="5" t="s">
        <v>17</v>
      </c>
      <c r="L63" s="27">
        <v>70</v>
      </c>
      <c r="M63" s="53"/>
    </row>
    <row r="64" spans="1:13" x14ac:dyDescent="0.15">
      <c r="A64" s="18"/>
      <c r="B64" s="26"/>
      <c r="C64" s="179" t="str">
        <f t="shared" ca="1" si="9"/>
        <v/>
      </c>
      <c r="D64" s="151" t="str">
        <f t="shared" ca="1" si="10"/>
        <v/>
      </c>
      <c r="E64" s="10"/>
      <c r="F64" s="26"/>
      <c r="G64" s="5"/>
      <c r="H64" s="77"/>
      <c r="I64" s="10" t="s">
        <v>91</v>
      </c>
      <c r="J64" s="26">
        <v>100</v>
      </c>
      <c r="K64" s="5"/>
      <c r="L64" s="26"/>
      <c r="M64" s="78"/>
    </row>
    <row r="65" spans="1:13" x14ac:dyDescent="0.15">
      <c r="A65" s="3" t="s">
        <v>91</v>
      </c>
      <c r="B65" s="27">
        <v>960</v>
      </c>
      <c r="C65" s="179">
        <f t="shared" ca="1" si="9"/>
        <v>111</v>
      </c>
      <c r="D65" s="151">
        <f t="shared" ca="1" si="10"/>
        <v>86</v>
      </c>
      <c r="E65" s="5" t="s">
        <v>17</v>
      </c>
      <c r="F65" s="27">
        <v>50</v>
      </c>
      <c r="G65" s="5" t="s">
        <v>17</v>
      </c>
      <c r="H65" s="27">
        <v>13</v>
      </c>
      <c r="I65" s="5" t="s">
        <v>17</v>
      </c>
      <c r="J65" s="27">
        <v>23</v>
      </c>
      <c r="K65" s="5" t="s">
        <v>17</v>
      </c>
      <c r="L65" s="27">
        <v>25</v>
      </c>
      <c r="M65" s="53"/>
    </row>
    <row r="66" spans="1:13" x14ac:dyDescent="0.15">
      <c r="A66" s="3" t="s">
        <v>92</v>
      </c>
      <c r="B66" s="27">
        <v>1060</v>
      </c>
      <c r="C66" s="179">
        <f t="shared" ca="1" si="9"/>
        <v>178</v>
      </c>
      <c r="D66" s="151">
        <f t="shared" ca="1" si="10"/>
        <v>138</v>
      </c>
      <c r="E66" s="5" t="s">
        <v>209</v>
      </c>
      <c r="F66" s="27">
        <v>84</v>
      </c>
      <c r="G66" s="5" t="s">
        <v>17</v>
      </c>
      <c r="H66" s="27">
        <v>15</v>
      </c>
      <c r="I66" s="5" t="s">
        <v>17</v>
      </c>
      <c r="J66" s="27">
        <v>39</v>
      </c>
      <c r="K66" s="5" t="s">
        <v>17</v>
      </c>
      <c r="L66" s="27">
        <v>40</v>
      </c>
      <c r="M66" s="53"/>
    </row>
    <row r="67" spans="1:13" x14ac:dyDescent="0.15">
      <c r="A67" s="3" t="s">
        <v>93</v>
      </c>
      <c r="B67" s="27">
        <v>1580</v>
      </c>
      <c r="C67" s="179">
        <f t="shared" ca="1" si="9"/>
        <v>120</v>
      </c>
      <c r="D67" s="151">
        <f t="shared" ca="1" si="10"/>
        <v>80</v>
      </c>
      <c r="E67" s="5" t="s">
        <v>17</v>
      </c>
      <c r="F67" s="27">
        <v>55</v>
      </c>
      <c r="G67" s="5" t="s">
        <v>17</v>
      </c>
      <c r="H67" s="27">
        <v>25</v>
      </c>
      <c r="I67" s="5"/>
      <c r="J67" s="27"/>
      <c r="K67" s="5" t="s">
        <v>17</v>
      </c>
      <c r="L67" s="27">
        <v>40</v>
      </c>
      <c r="M67" s="53"/>
    </row>
    <row r="68" spans="1:13" ht="14.25" thickBot="1" x14ac:dyDescent="0.2">
      <c r="A68" s="54" t="s">
        <v>94</v>
      </c>
      <c r="B68" s="24">
        <v>1190</v>
      </c>
      <c r="C68" s="189">
        <f t="shared" ca="1" si="9"/>
        <v>141</v>
      </c>
      <c r="D68" s="185">
        <f t="shared" ca="1" si="10"/>
        <v>131</v>
      </c>
      <c r="E68" s="20" t="s">
        <v>17</v>
      </c>
      <c r="F68" s="24">
        <v>47</v>
      </c>
      <c r="G68" s="20" t="s">
        <v>17</v>
      </c>
      <c r="H68" s="24">
        <v>10</v>
      </c>
      <c r="I68" s="20" t="s">
        <v>209</v>
      </c>
      <c r="J68" s="24">
        <v>74</v>
      </c>
      <c r="K68" s="20" t="s">
        <v>17</v>
      </c>
      <c r="L68" s="24">
        <v>10</v>
      </c>
      <c r="M68" s="55"/>
    </row>
    <row r="69" spans="1:13" ht="14.25" thickBot="1" x14ac:dyDescent="0.2">
      <c r="A69" s="40"/>
      <c r="B69" s="71"/>
      <c r="C69" s="174"/>
      <c r="D69" s="176"/>
      <c r="E69" s="72"/>
      <c r="F69" s="71"/>
      <c r="G69" s="72"/>
      <c r="H69" s="71"/>
      <c r="I69" s="72"/>
      <c r="J69" s="71"/>
      <c r="K69" s="72"/>
      <c r="L69" s="71"/>
      <c r="M69" s="73"/>
    </row>
    <row r="70" spans="1:13" ht="15" thickTop="1" thickBot="1" x14ac:dyDescent="0.2">
      <c r="A70" s="6" t="s">
        <v>96</v>
      </c>
      <c r="B70" s="12">
        <f>IF(SUM(B71:B84),SUM(B71:B84),"")</f>
        <v>4670</v>
      </c>
      <c r="C70" s="192">
        <f t="shared" ref="C70:D70" ca="1" si="11">IF(SUM(C71:C84),SUM(C71:C84),"")</f>
        <v>2810</v>
      </c>
      <c r="D70" s="191">
        <f t="shared" ca="1" si="11"/>
        <v>2520</v>
      </c>
      <c r="E70" s="74" t="s">
        <v>96</v>
      </c>
      <c r="F70" s="2">
        <f>IF(SUM(F71:F84),SUM(F71:F84),"")</f>
        <v>1952</v>
      </c>
      <c r="G70" s="154" t="s">
        <v>96</v>
      </c>
      <c r="H70" s="12">
        <f>IF(SUM(H71:H84),SUM(H71:H84),"")</f>
        <v>5912</v>
      </c>
      <c r="I70" s="74" t="s">
        <v>96</v>
      </c>
      <c r="J70" s="2">
        <f>IF(SUM(J71:J84),SUM(J71:J84),"")</f>
        <v>2533</v>
      </c>
      <c r="K70" s="74" t="s">
        <v>96</v>
      </c>
      <c r="L70" s="2">
        <f>IF(SUM(L71:L84),SUM(L71:L84),"")</f>
        <v>420</v>
      </c>
      <c r="M70" s="86">
        <f>IF(SUM(B70,F70,H70,J70,L70),SUM(B70,F70,H70,J70,L70),"")</f>
        <v>15487</v>
      </c>
    </row>
    <row r="71" spans="1:13" ht="14.25" thickTop="1" x14ac:dyDescent="0.15">
      <c r="A71" s="148" t="s">
        <v>97</v>
      </c>
      <c r="B71" s="152">
        <v>850</v>
      </c>
      <c r="C71" s="178">
        <f ca="1">+IF(AND(SUMIF($E71:$L71,"（宮）",$F71)=0),"",SUMIF($E71:$L71,"（宮）",$F71))</f>
        <v>305</v>
      </c>
      <c r="D71" s="177">
        <f ca="1">+IF(AND(SUMIF($E71:$L71,"（宮）",$F71)=0),"",SUMIF($E71:$L71,"（宮）",$F71)-L71)</f>
        <v>220</v>
      </c>
      <c r="E71" s="75" t="s">
        <v>17</v>
      </c>
      <c r="F71" s="46">
        <v>20</v>
      </c>
      <c r="G71" s="7" t="s">
        <v>209</v>
      </c>
      <c r="H71" s="150">
        <v>200</v>
      </c>
      <c r="I71" s="149"/>
      <c r="J71" s="150"/>
      <c r="K71" s="75" t="s">
        <v>17</v>
      </c>
      <c r="L71" s="46">
        <v>85</v>
      </c>
      <c r="M71" s="88"/>
    </row>
    <row r="72" spans="1:13" x14ac:dyDescent="0.15">
      <c r="A72" s="153" t="s">
        <v>210</v>
      </c>
      <c r="B72" s="60"/>
      <c r="C72" s="179" t="str">
        <f ca="1">+IF(AND(SUMIF($E72:$L72,"（宮）",$F72)=0),"",SUMIF($E72:$L72,"（宮）",$F72))</f>
        <v/>
      </c>
      <c r="D72" s="151" t="str">
        <f ca="1">+IF(AND(SUMIF($E72:$L72,"（宮）",$F72)=0),"",SUMIF($E72:$L72,"（宮）",$F72)-L72)</f>
        <v/>
      </c>
      <c r="E72" s="147"/>
      <c r="F72" s="16"/>
      <c r="G72" s="3" t="s">
        <v>227</v>
      </c>
      <c r="H72" s="158">
        <v>1024</v>
      </c>
      <c r="I72" s="3" t="s">
        <v>227</v>
      </c>
      <c r="J72" s="151">
        <v>600</v>
      </c>
      <c r="K72" s="63"/>
      <c r="L72" s="16"/>
      <c r="M72" s="110"/>
    </row>
    <row r="73" spans="1:13" x14ac:dyDescent="0.15">
      <c r="A73" s="3" t="s">
        <v>98</v>
      </c>
      <c r="B73" s="21">
        <v>1200</v>
      </c>
      <c r="C73" s="179">
        <f ca="1">+IF(AND(SUMIF($E73:$L73,"（宮）",$F73)=0),"",SUMIF($E73:$L73,"（宮）",$F73))</f>
        <v>110</v>
      </c>
      <c r="D73" s="151">
        <f ca="1">+IF(AND(SUMIF($E73:$L73,"（宮）",$F73)=0),"",SUMIF($E73:$L73,"（宮）",$F73)-L73)</f>
        <v>0</v>
      </c>
      <c r="E73" s="147"/>
      <c r="F73" s="16"/>
      <c r="G73" s="64" t="s">
        <v>228</v>
      </c>
      <c r="H73" s="60">
        <v>1430</v>
      </c>
      <c r="I73" s="15" t="s">
        <v>231</v>
      </c>
      <c r="J73" s="16">
        <v>500</v>
      </c>
      <c r="K73" s="63" t="s">
        <v>209</v>
      </c>
      <c r="L73" s="16">
        <v>110</v>
      </c>
      <c r="M73" s="110"/>
    </row>
    <row r="74" spans="1:13" x14ac:dyDescent="0.15">
      <c r="A74" s="18" t="s">
        <v>103</v>
      </c>
      <c r="B74" s="26">
        <v>1350</v>
      </c>
      <c r="C74" s="193">
        <f ca="1">+IF(AND(SUMIF($E74:$L74,"（宮）",$F74)=0),"",SUMIF($E74:$L74,"（宮）",$F74))+SUM(F74:F79)+H79</f>
        <v>2192</v>
      </c>
      <c r="D74" s="151">
        <f ca="1">+IF(AND(SUMIF($E74:$L74,"（宮）",$F74)=0),"",SUMIF($E74:$L74,"（宮）",$F74)+SUM(F74:F79)+H79-L74)</f>
        <v>2037</v>
      </c>
      <c r="E74" s="161" t="s">
        <v>229</v>
      </c>
      <c r="F74" s="162">
        <v>235</v>
      </c>
      <c r="G74" s="135"/>
      <c r="H74" s="136"/>
      <c r="I74" s="163" t="s">
        <v>17</v>
      </c>
      <c r="J74" s="162">
        <v>7</v>
      </c>
      <c r="K74" s="163" t="s">
        <v>209</v>
      </c>
      <c r="L74" s="162">
        <v>155</v>
      </c>
      <c r="M74" s="66"/>
    </row>
    <row r="75" spans="1:13" x14ac:dyDescent="0.15">
      <c r="A75" s="11"/>
      <c r="B75" s="4"/>
      <c r="C75" s="179" t="str">
        <f ca="1">+IF(AND(SUMIF($E75:$L75,"（宮）",$F75)=0),"",SUMIF($E75:$L75,"（宮）",$F75))</f>
        <v/>
      </c>
      <c r="D75" s="151" t="str">
        <f t="shared" ref="D75:D84" ca="1" si="12">+IF(AND(SUMIF($E75:$L75,"（宮）",$F75)=0),"",SUMIF($E75:$L75,"（宮）",$F75)-L75)</f>
        <v/>
      </c>
      <c r="E75" s="161" t="s">
        <v>222</v>
      </c>
      <c r="F75" s="162">
        <v>275</v>
      </c>
      <c r="G75" s="23" t="s">
        <v>98</v>
      </c>
      <c r="H75" s="21">
        <v>809</v>
      </c>
      <c r="I75" s="76" t="s">
        <v>204</v>
      </c>
      <c r="J75" s="27">
        <v>320</v>
      </c>
      <c r="K75" s="5"/>
      <c r="L75" s="27"/>
      <c r="M75" s="66"/>
    </row>
    <row r="76" spans="1:13" x14ac:dyDescent="0.15">
      <c r="A76" s="11"/>
      <c r="B76" s="4"/>
      <c r="C76" s="179" t="str">
        <f ca="1">+IF(AND(SUMIF($E76:$L76,"（宮）",$F76)=0),"",SUMIF($E76:$L76,"（宮）",$F76))</f>
        <v/>
      </c>
      <c r="D76" s="151" t="str">
        <f t="shared" ca="1" si="12"/>
        <v/>
      </c>
      <c r="E76" s="161" t="s">
        <v>223</v>
      </c>
      <c r="F76" s="162">
        <v>345</v>
      </c>
      <c r="G76" s="135"/>
      <c r="H76" s="136"/>
      <c r="I76" s="5"/>
      <c r="J76" s="27"/>
      <c r="K76" s="5"/>
      <c r="L76" s="27"/>
      <c r="M76" s="66"/>
    </row>
    <row r="77" spans="1:13" x14ac:dyDescent="0.15">
      <c r="A77" s="11"/>
      <c r="B77" s="4"/>
      <c r="C77" s="179" t="str">
        <f ca="1">+IF(AND(SUMIF($E77:$L77,"（宮）",$F77)=0),"",SUMIF($E77:$L77,"（宮）",$F77))</f>
        <v/>
      </c>
      <c r="D77" s="151" t="str">
        <f t="shared" ca="1" si="12"/>
        <v/>
      </c>
      <c r="E77" s="161" t="s">
        <v>224</v>
      </c>
      <c r="F77" s="162">
        <v>465</v>
      </c>
      <c r="G77" s="23" t="s">
        <v>215</v>
      </c>
      <c r="H77" s="21">
        <v>1420</v>
      </c>
      <c r="I77" s="15" t="s">
        <v>203</v>
      </c>
      <c r="J77" s="27">
        <v>470</v>
      </c>
      <c r="K77" s="5"/>
      <c r="L77" s="27"/>
      <c r="M77" s="66"/>
    </row>
    <row r="78" spans="1:13" x14ac:dyDescent="0.15">
      <c r="A78" s="11"/>
      <c r="B78" s="4"/>
      <c r="C78" s="179" t="str">
        <f ca="1">+IF(AND(SUMIF($E78:$L78,"（宮）",$F78)=0),"",SUMIF($E78:$L78,"（宮）",$F78))</f>
        <v/>
      </c>
      <c r="D78" s="151" t="str">
        <f t="shared" ca="1" si="12"/>
        <v/>
      </c>
      <c r="E78" s="161" t="s">
        <v>225</v>
      </c>
      <c r="F78" s="162">
        <v>285</v>
      </c>
      <c r="G78" s="23" t="s">
        <v>216</v>
      </c>
      <c r="H78" s="21">
        <v>874</v>
      </c>
      <c r="I78" s="5" t="s">
        <v>107</v>
      </c>
      <c r="J78" s="27">
        <v>120</v>
      </c>
      <c r="K78" s="5"/>
      <c r="L78" s="27"/>
      <c r="M78" s="66"/>
    </row>
    <row r="79" spans="1:13" x14ac:dyDescent="0.15">
      <c r="A79" s="59" t="s">
        <v>19</v>
      </c>
      <c r="B79" s="60"/>
      <c r="C79" s="179"/>
      <c r="D79" s="151">
        <f t="shared" ca="1" si="12"/>
        <v>130</v>
      </c>
      <c r="E79" s="161" t="s">
        <v>226</v>
      </c>
      <c r="F79" s="162">
        <v>295</v>
      </c>
      <c r="G79" s="164" t="s">
        <v>17</v>
      </c>
      <c r="H79" s="165">
        <v>130</v>
      </c>
      <c r="I79" s="5" t="s">
        <v>101</v>
      </c>
      <c r="J79" s="27">
        <v>300</v>
      </c>
      <c r="K79" s="5"/>
      <c r="L79" s="27"/>
      <c r="M79" s="66"/>
    </row>
    <row r="80" spans="1:13" x14ac:dyDescent="0.15">
      <c r="A80" s="3" t="s">
        <v>221</v>
      </c>
      <c r="B80" s="21">
        <v>670</v>
      </c>
      <c r="C80" s="179">
        <f ca="1">+IF(AND(SUMIF($E80:$L80,"（宮）",$F80)=0),"",SUMIF($E80:$L80,"（宮）",$F80))</f>
        <v>45</v>
      </c>
      <c r="D80" s="151">
        <f t="shared" ca="1" si="12"/>
        <v>0</v>
      </c>
      <c r="E80" s="5"/>
      <c r="F80" s="27"/>
      <c r="G80" s="23"/>
      <c r="H80" s="21"/>
      <c r="I80" s="132"/>
      <c r="J80" s="27"/>
      <c r="K80" s="5" t="s">
        <v>209</v>
      </c>
      <c r="L80" s="27">
        <v>45</v>
      </c>
      <c r="M80" s="66"/>
    </row>
    <row r="81" spans="1:13" x14ac:dyDescent="0.15">
      <c r="A81" s="18" t="s">
        <v>109</v>
      </c>
      <c r="B81" s="77">
        <v>65</v>
      </c>
      <c r="C81" s="179">
        <f ca="1">+IF(AND(SUMIF($E81:$L81,"（宮）",$F81)=0),"",SUMIF($E81:$L81,"（宮）",$F81))</f>
        <v>35</v>
      </c>
      <c r="D81" s="151">
        <f t="shared" ca="1" si="12"/>
        <v>30</v>
      </c>
      <c r="E81" s="5" t="s">
        <v>17</v>
      </c>
      <c r="F81" s="27">
        <v>7</v>
      </c>
      <c r="G81" s="23" t="s">
        <v>17</v>
      </c>
      <c r="H81" s="21">
        <v>8</v>
      </c>
      <c r="I81" s="5" t="s">
        <v>17</v>
      </c>
      <c r="J81" s="27">
        <v>15</v>
      </c>
      <c r="K81" s="5" t="s">
        <v>17</v>
      </c>
      <c r="L81" s="27">
        <v>5</v>
      </c>
      <c r="M81" s="66"/>
    </row>
    <row r="82" spans="1:13" x14ac:dyDescent="0.15">
      <c r="A82" s="89" t="s">
        <v>111</v>
      </c>
      <c r="B82" s="79"/>
      <c r="C82" s="179" t="str">
        <f ca="1">+IF(AND(SUMIF($E82:$L82,"（宮）",$F82)=0),"",SUMIF($E82:$L82,"（宮）",$F82))</f>
        <v/>
      </c>
      <c r="D82" s="151" t="str">
        <f t="shared" ca="1" si="12"/>
        <v/>
      </c>
      <c r="E82" s="10"/>
      <c r="F82" s="26"/>
      <c r="G82" s="90"/>
      <c r="H82" s="77"/>
      <c r="I82" s="5"/>
      <c r="J82" s="27"/>
      <c r="K82" s="10"/>
      <c r="L82" s="26"/>
      <c r="M82" s="91"/>
    </row>
    <row r="83" spans="1:13" x14ac:dyDescent="0.15">
      <c r="A83" s="3" t="s">
        <v>112</v>
      </c>
      <c r="B83" s="21">
        <v>330</v>
      </c>
      <c r="C83" s="179">
        <f ca="1">+IF(AND(SUMIF($E83:$L83,"（宮）",$F83)=0),"",SUMIF($E83:$L83,"（宮）",$F83))</f>
        <v>106</v>
      </c>
      <c r="D83" s="151">
        <f t="shared" ca="1" si="12"/>
        <v>91</v>
      </c>
      <c r="E83" s="5" t="s">
        <v>17</v>
      </c>
      <c r="F83" s="27">
        <v>16</v>
      </c>
      <c r="G83" s="23" t="s">
        <v>17</v>
      </c>
      <c r="H83" s="21">
        <v>14</v>
      </c>
      <c r="I83" s="5" t="s">
        <v>17</v>
      </c>
      <c r="J83" s="27">
        <v>61</v>
      </c>
      <c r="K83" s="5" t="s">
        <v>17</v>
      </c>
      <c r="L83" s="27">
        <v>15</v>
      </c>
      <c r="M83" s="91"/>
    </row>
    <row r="84" spans="1:13" ht="14.25" thickBot="1" x14ac:dyDescent="0.2">
      <c r="A84" s="155" t="s">
        <v>113</v>
      </c>
      <c r="B84" s="156">
        <v>205</v>
      </c>
      <c r="C84" s="189">
        <f ca="1">+IF(AND(SUMIF($E84:$L84,"（宮）",$F84)=0),"",SUMIF($E84:$L84,"（宮）",$F84))</f>
        <v>17</v>
      </c>
      <c r="D84" s="185">
        <f t="shared" ca="1" si="12"/>
        <v>12</v>
      </c>
      <c r="E84" s="20" t="s">
        <v>17</v>
      </c>
      <c r="F84" s="93">
        <v>9</v>
      </c>
      <c r="G84" s="157" t="s">
        <v>17</v>
      </c>
      <c r="H84" s="156">
        <v>3</v>
      </c>
      <c r="I84" s="92" t="s">
        <v>232</v>
      </c>
      <c r="J84" s="93">
        <v>140</v>
      </c>
      <c r="K84" s="92" t="s">
        <v>17</v>
      </c>
      <c r="L84" s="93">
        <v>5</v>
      </c>
      <c r="M84" s="70"/>
    </row>
    <row r="85" spans="1:13" ht="6" customHeight="1" x14ac:dyDescent="0.15">
      <c r="B85" s="79"/>
      <c r="D85" s="117"/>
      <c r="E85" s="94"/>
      <c r="F85" s="79"/>
      <c r="G85" s="94"/>
      <c r="H85" s="79"/>
      <c r="I85" s="94"/>
      <c r="J85" s="79"/>
      <c r="K85" s="94"/>
      <c r="L85" s="79"/>
      <c r="M85" s="171"/>
    </row>
    <row r="86" spans="1:13" x14ac:dyDescent="0.15">
      <c r="B86" s="79"/>
      <c r="E86" s="166"/>
      <c r="F86" s="160" t="s">
        <v>230</v>
      </c>
      <c r="G86" s="94"/>
      <c r="H86" s="79"/>
      <c r="I86" s="94"/>
      <c r="J86" s="79"/>
      <c r="K86" s="94"/>
      <c r="L86" s="79"/>
      <c r="M86" s="159"/>
    </row>
    <row r="87" spans="1:13" ht="17.25" x14ac:dyDescent="0.2">
      <c r="A87" s="207" t="s">
        <v>0</v>
      </c>
      <c r="B87" s="207"/>
      <c r="C87" s="207"/>
      <c r="D87" s="207"/>
      <c r="E87" s="207"/>
      <c r="F87" s="207"/>
      <c r="G87" s="207"/>
      <c r="H87" s="207"/>
      <c r="I87" s="207"/>
      <c r="J87" s="207"/>
      <c r="K87" s="207"/>
      <c r="L87" s="207"/>
      <c r="M87" s="207"/>
    </row>
    <row r="88" spans="1:13" x14ac:dyDescent="0.15">
      <c r="A88" s="208">
        <f>$G$2</f>
        <v>46235</v>
      </c>
      <c r="B88" s="208"/>
      <c r="C88" s="208"/>
      <c r="D88" s="208"/>
      <c r="E88" s="208"/>
      <c r="F88" s="208"/>
      <c r="G88" s="208"/>
      <c r="H88" s="208"/>
      <c r="I88" s="208"/>
      <c r="J88" s="208"/>
      <c r="K88" s="208"/>
      <c r="L88" s="208"/>
      <c r="M88" s="208"/>
    </row>
    <row r="89" spans="1:13" ht="14.25" thickBot="1" x14ac:dyDescent="0.2">
      <c r="I89" s="29"/>
      <c r="M89" s="30" t="s">
        <v>218</v>
      </c>
    </row>
    <row r="90" spans="1:13" ht="14.25" thickBot="1" x14ac:dyDescent="0.2">
      <c r="A90" s="201" t="s">
        <v>3</v>
      </c>
      <c r="B90" s="202"/>
      <c r="C90" s="182" t="s">
        <v>233</v>
      </c>
      <c r="D90" s="181" t="s">
        <v>234</v>
      </c>
      <c r="E90" s="201" t="s">
        <v>4</v>
      </c>
      <c r="F90" s="202"/>
      <c r="G90" s="201" t="s">
        <v>5</v>
      </c>
      <c r="H90" s="202"/>
      <c r="I90" s="201" t="s">
        <v>6</v>
      </c>
      <c r="J90" s="202"/>
      <c r="K90" s="201" t="s">
        <v>8</v>
      </c>
      <c r="L90" s="202"/>
      <c r="M90" s="13" t="s">
        <v>12</v>
      </c>
    </row>
    <row r="91" spans="1:13" ht="15" thickTop="1" thickBot="1" x14ac:dyDescent="0.2">
      <c r="A91" s="8" t="s">
        <v>114</v>
      </c>
      <c r="B91" s="9">
        <f>IF(SUM(B92:B98),SUM(B92:B98),"")</f>
        <v>9940</v>
      </c>
      <c r="C91" s="195">
        <f t="shared" ref="C91:D91" ca="1" si="13">IF(SUM(C92:C98),SUM(C92:C98),"")</f>
        <v>1164</v>
      </c>
      <c r="D91" s="194">
        <f t="shared" ca="1" si="13"/>
        <v>974</v>
      </c>
      <c r="E91" s="85" t="s">
        <v>114</v>
      </c>
      <c r="F91" s="9">
        <f>IF(SUM(F92:F98),SUM(F92:F98),"")</f>
        <v>537</v>
      </c>
      <c r="G91" s="85" t="s">
        <v>114</v>
      </c>
      <c r="H91" s="9">
        <f>IF(SUM(H92:H98),SUM(H92:H98),"")</f>
        <v>161</v>
      </c>
      <c r="I91" s="85" t="s">
        <v>114</v>
      </c>
      <c r="J91" s="9">
        <f>IF(SUM(J92:J98),SUM(J92:J98),"")</f>
        <v>276</v>
      </c>
      <c r="K91" s="85" t="s">
        <v>114</v>
      </c>
      <c r="L91" s="9">
        <f>IF(SUM(L92:L98),SUM(L92:L98),"")</f>
        <v>190</v>
      </c>
      <c r="M91" s="98">
        <f>IF(SUM(B91,F91,H91,J91,L91),SUM(B91,F91,H91,J91,L91),"")</f>
        <v>11104</v>
      </c>
    </row>
    <row r="92" spans="1:13" ht="14.25" thickTop="1" x14ac:dyDescent="0.15">
      <c r="A92" s="59" t="s">
        <v>115</v>
      </c>
      <c r="B92" s="16">
        <v>3120</v>
      </c>
      <c r="C92" s="178">
        <f t="shared" ref="C92:C98" ca="1" si="14">+IF(AND(SUMIF($E92:$L92,"（宮）",$F92)=0),"",SUMIF($E92:$L92,"（宮）",$F92))</f>
        <v>416</v>
      </c>
      <c r="D92" s="177">
        <f t="shared" ref="D92:D98" ca="1" si="15">+IF(AND(SUMIF($E92:$L92,"（宮）",$F92)=0),"",SUMIF($E92:$L92,"（宮）",$F92)-L92)</f>
        <v>341</v>
      </c>
      <c r="E92" s="5" t="s">
        <v>17</v>
      </c>
      <c r="F92" s="27">
        <v>185</v>
      </c>
      <c r="G92" s="63" t="s">
        <v>17</v>
      </c>
      <c r="H92" s="16">
        <v>70</v>
      </c>
      <c r="I92" s="10" t="s">
        <v>17</v>
      </c>
      <c r="J92" s="16">
        <v>86</v>
      </c>
      <c r="K92" s="75" t="s">
        <v>17</v>
      </c>
      <c r="L92" s="26">
        <v>75</v>
      </c>
      <c r="M92" s="99"/>
    </row>
    <row r="93" spans="1:13" x14ac:dyDescent="0.15">
      <c r="A93" s="3" t="s">
        <v>116</v>
      </c>
      <c r="B93" s="27">
        <v>1510</v>
      </c>
      <c r="C93" s="179">
        <f t="shared" ca="1" si="14"/>
        <v>217</v>
      </c>
      <c r="D93" s="151">
        <f t="shared" ca="1" si="15"/>
        <v>197</v>
      </c>
      <c r="E93" s="10" t="s">
        <v>17</v>
      </c>
      <c r="F93" s="27">
        <v>106</v>
      </c>
      <c r="G93" s="5" t="s">
        <v>17</v>
      </c>
      <c r="H93" s="27">
        <v>25</v>
      </c>
      <c r="I93" s="10" t="s">
        <v>17</v>
      </c>
      <c r="J93" s="27">
        <v>66</v>
      </c>
      <c r="K93" s="63" t="s">
        <v>17</v>
      </c>
      <c r="L93" s="27">
        <v>20</v>
      </c>
      <c r="M93" s="67"/>
    </row>
    <row r="94" spans="1:13" x14ac:dyDescent="0.15">
      <c r="A94" s="3" t="s">
        <v>118</v>
      </c>
      <c r="B94" s="27">
        <v>1650</v>
      </c>
      <c r="C94" s="179">
        <f t="shared" ca="1" si="14"/>
        <v>253</v>
      </c>
      <c r="D94" s="151">
        <f t="shared" ca="1" si="15"/>
        <v>198</v>
      </c>
      <c r="E94" s="10" t="s">
        <v>17</v>
      </c>
      <c r="F94" s="27">
        <v>105</v>
      </c>
      <c r="G94" s="5" t="s">
        <v>17</v>
      </c>
      <c r="H94" s="27">
        <v>34</v>
      </c>
      <c r="I94" s="10" t="s">
        <v>17</v>
      </c>
      <c r="J94" s="27">
        <v>59</v>
      </c>
      <c r="K94" s="10" t="s">
        <v>17</v>
      </c>
      <c r="L94" s="27">
        <v>55</v>
      </c>
      <c r="M94" s="67"/>
    </row>
    <row r="95" spans="1:13" x14ac:dyDescent="0.15">
      <c r="A95" s="18" t="s">
        <v>117</v>
      </c>
      <c r="B95" s="26">
        <v>1810</v>
      </c>
      <c r="C95" s="179">
        <f t="shared" ca="1" si="14"/>
        <v>144</v>
      </c>
      <c r="D95" s="151">
        <f t="shared" ca="1" si="15"/>
        <v>124</v>
      </c>
      <c r="E95" s="10" t="s">
        <v>17</v>
      </c>
      <c r="F95" s="26">
        <v>63</v>
      </c>
      <c r="G95" s="10" t="s">
        <v>17</v>
      </c>
      <c r="H95" s="77">
        <v>21</v>
      </c>
      <c r="I95" s="10" t="s">
        <v>17</v>
      </c>
      <c r="J95" s="26">
        <v>40</v>
      </c>
      <c r="K95" s="10" t="s">
        <v>17</v>
      </c>
      <c r="L95" s="26">
        <v>20</v>
      </c>
      <c r="M95" s="101"/>
    </row>
    <row r="96" spans="1:13" x14ac:dyDescent="0.15">
      <c r="A96" s="18" t="s">
        <v>119</v>
      </c>
      <c r="B96" s="26">
        <v>1650</v>
      </c>
      <c r="C96" s="179">
        <f t="shared" ca="1" si="14"/>
        <v>116</v>
      </c>
      <c r="D96" s="151">
        <f t="shared" ca="1" si="15"/>
        <v>101</v>
      </c>
      <c r="E96" s="10" t="s">
        <v>17</v>
      </c>
      <c r="F96" s="27">
        <v>67</v>
      </c>
      <c r="G96" s="5" t="s">
        <v>17</v>
      </c>
      <c r="H96" s="21">
        <v>10</v>
      </c>
      <c r="I96" s="10" t="s">
        <v>17</v>
      </c>
      <c r="J96" s="27">
        <v>24</v>
      </c>
      <c r="K96" s="10" t="s">
        <v>17</v>
      </c>
      <c r="L96" s="27">
        <v>15</v>
      </c>
      <c r="M96" s="67"/>
    </row>
    <row r="97" spans="1:13" x14ac:dyDescent="0.15">
      <c r="A97" s="153" t="s">
        <v>211</v>
      </c>
      <c r="B97" s="4"/>
      <c r="C97" s="179" t="str">
        <f t="shared" ca="1" si="14"/>
        <v/>
      </c>
      <c r="D97" s="151" t="str">
        <f t="shared" ca="1" si="15"/>
        <v/>
      </c>
      <c r="E97" s="10"/>
      <c r="F97" s="26"/>
      <c r="G97" s="10"/>
      <c r="H97" s="77"/>
      <c r="I97" s="10"/>
      <c r="J97" s="26"/>
      <c r="K97" s="10"/>
      <c r="L97" s="26"/>
      <c r="M97" s="101"/>
    </row>
    <row r="98" spans="1:13" ht="14.25" thickBot="1" x14ac:dyDescent="0.2">
      <c r="A98" s="54" t="s">
        <v>120</v>
      </c>
      <c r="B98" s="24">
        <v>200</v>
      </c>
      <c r="C98" s="189">
        <f t="shared" ca="1" si="14"/>
        <v>18</v>
      </c>
      <c r="D98" s="185">
        <f t="shared" ca="1" si="15"/>
        <v>13</v>
      </c>
      <c r="E98" s="20" t="s">
        <v>17</v>
      </c>
      <c r="F98" s="24">
        <v>11</v>
      </c>
      <c r="G98" s="20" t="s">
        <v>17</v>
      </c>
      <c r="H98" s="68">
        <v>1</v>
      </c>
      <c r="I98" s="20" t="s">
        <v>17</v>
      </c>
      <c r="J98" s="24">
        <v>1</v>
      </c>
      <c r="K98" s="20" t="s">
        <v>17</v>
      </c>
      <c r="L98" s="24">
        <v>5</v>
      </c>
      <c r="M98" s="70"/>
    </row>
    <row r="99" spans="1:13" ht="14.25" thickBot="1" x14ac:dyDescent="0.2">
      <c r="A99" s="40"/>
      <c r="B99" s="71"/>
      <c r="C99" s="72"/>
      <c r="D99" s="72"/>
      <c r="E99" s="72"/>
      <c r="F99" s="71"/>
      <c r="G99" s="72"/>
      <c r="H99" s="71"/>
      <c r="I99" s="72"/>
      <c r="J99" s="71"/>
      <c r="K99" s="72"/>
      <c r="L99" s="71"/>
      <c r="M99" s="72"/>
    </row>
    <row r="100" spans="1:13" ht="15" thickTop="1" thickBot="1" x14ac:dyDescent="0.2">
      <c r="A100" s="8" t="s">
        <v>121</v>
      </c>
      <c r="B100" s="9">
        <f>IF(SUM(B101:B107),SUM(B101:B107),"")</f>
        <v>5905</v>
      </c>
      <c r="C100" s="192">
        <f t="shared" ref="C100:D100" ca="1" si="16">IF(SUM(C101:C107),SUM(C101:C107),"")</f>
        <v>543</v>
      </c>
      <c r="D100" s="191">
        <f t="shared" ca="1" si="16"/>
        <v>403</v>
      </c>
      <c r="E100" s="85" t="s">
        <v>121</v>
      </c>
      <c r="F100" s="9">
        <f>IF(SUM(F101:F107),SUM(F101:F107),"")</f>
        <v>297</v>
      </c>
      <c r="G100" s="85" t="s">
        <v>121</v>
      </c>
      <c r="H100" s="9">
        <f>IF(SUM(H101:H107),SUM(H101:H107),"")</f>
        <v>99</v>
      </c>
      <c r="I100" s="85" t="s">
        <v>121</v>
      </c>
      <c r="J100" s="9">
        <f>IF(SUM(J101:J107),SUM(J101:J107),"")</f>
        <v>677</v>
      </c>
      <c r="K100" s="85" t="s">
        <v>121</v>
      </c>
      <c r="L100" s="9">
        <f>IF(SUM(L101:L107),SUM(L101:L107),"")</f>
        <v>140</v>
      </c>
      <c r="M100" s="98">
        <f>IF(SUM(B100,F100,H100,J100,L100),SUM(B100,F100,H100,J100,L100),"")</f>
        <v>7118</v>
      </c>
    </row>
    <row r="101" spans="1:13" ht="14.25" thickTop="1" x14ac:dyDescent="0.15">
      <c r="A101" s="59"/>
      <c r="B101" s="16"/>
      <c r="C101" s="178"/>
      <c r="D101" s="177"/>
      <c r="E101" s="63"/>
      <c r="F101" s="16"/>
      <c r="G101" s="63"/>
      <c r="H101" s="16"/>
      <c r="I101" s="63" t="s">
        <v>122</v>
      </c>
      <c r="J101" s="16">
        <v>450</v>
      </c>
      <c r="K101" s="63"/>
      <c r="L101" s="16"/>
      <c r="M101" s="99"/>
    </row>
    <row r="102" spans="1:13" x14ac:dyDescent="0.15">
      <c r="A102" s="3"/>
      <c r="B102" s="27"/>
      <c r="C102" s="179" t="str">
        <f t="shared" ref="C102:C107" ca="1" si="17">+IF(AND(SUMIF($E102:$L102,"（宮）",$F102)=0),"",SUMIF($E102:$L102,"（宮）",$F102))</f>
        <v/>
      </c>
      <c r="D102" s="151" t="str">
        <f t="shared" ref="D102:D106" ca="1" si="18">+IF(AND(SUMIF($E102:$L102,"（宮）",$F102)=0),"",SUMIF($E102:$L102,"（宮）",$F102)-L102)</f>
        <v/>
      </c>
      <c r="E102" s="138"/>
      <c r="F102" s="139"/>
      <c r="G102" s="138"/>
      <c r="H102" s="27"/>
      <c r="I102" s="5" t="s">
        <v>125</v>
      </c>
      <c r="J102" s="27">
        <v>220</v>
      </c>
      <c r="K102" s="5"/>
      <c r="L102" s="27"/>
      <c r="M102" s="67"/>
    </row>
    <row r="103" spans="1:13" x14ac:dyDescent="0.15">
      <c r="A103" s="3" t="s">
        <v>126</v>
      </c>
      <c r="B103" s="27">
        <v>1700</v>
      </c>
      <c r="C103" s="179">
        <f t="shared" ca="1" si="17"/>
        <v>181</v>
      </c>
      <c r="D103" s="151">
        <f t="shared" ca="1" si="18"/>
        <v>141</v>
      </c>
      <c r="E103" s="5" t="s">
        <v>17</v>
      </c>
      <c r="F103" s="27">
        <v>108</v>
      </c>
      <c r="G103" s="5" t="s">
        <v>17</v>
      </c>
      <c r="H103" s="27">
        <v>33</v>
      </c>
      <c r="I103" s="5"/>
      <c r="J103" s="27"/>
      <c r="K103" s="5" t="s">
        <v>17</v>
      </c>
      <c r="L103" s="27">
        <v>40</v>
      </c>
      <c r="M103" s="67"/>
    </row>
    <row r="104" spans="1:13" x14ac:dyDescent="0.15">
      <c r="A104" s="18" t="s">
        <v>127</v>
      </c>
      <c r="B104" s="26">
        <v>2900</v>
      </c>
      <c r="C104" s="179">
        <f t="shared" ca="1" si="17"/>
        <v>284</v>
      </c>
      <c r="D104" s="151">
        <f t="shared" ca="1" si="18"/>
        <v>214</v>
      </c>
      <c r="E104" s="10" t="s">
        <v>17</v>
      </c>
      <c r="F104" s="26">
        <v>161</v>
      </c>
      <c r="G104" s="10" t="s">
        <v>17</v>
      </c>
      <c r="H104" s="26">
        <v>53</v>
      </c>
      <c r="I104" s="10"/>
      <c r="J104" s="26"/>
      <c r="K104" s="10" t="s">
        <v>17</v>
      </c>
      <c r="L104" s="26">
        <v>70</v>
      </c>
      <c r="M104" s="101"/>
    </row>
    <row r="105" spans="1:13" x14ac:dyDescent="0.15">
      <c r="A105" s="18" t="s">
        <v>128</v>
      </c>
      <c r="B105" s="26">
        <v>305</v>
      </c>
      <c r="C105" s="179">
        <f t="shared" ca="1" si="17"/>
        <v>32</v>
      </c>
      <c r="D105" s="151">
        <f t="shared" ca="1" si="18"/>
        <v>17</v>
      </c>
      <c r="E105" s="5" t="s">
        <v>17</v>
      </c>
      <c r="F105" s="26">
        <v>12</v>
      </c>
      <c r="G105" s="5" t="s">
        <v>17</v>
      </c>
      <c r="H105" s="26">
        <v>5</v>
      </c>
      <c r="I105" s="10"/>
      <c r="J105" s="26"/>
      <c r="K105" s="10" t="s">
        <v>17</v>
      </c>
      <c r="L105" s="26">
        <v>15</v>
      </c>
      <c r="M105" s="78"/>
    </row>
    <row r="106" spans="1:13" x14ac:dyDescent="0.15">
      <c r="A106" s="18" t="s">
        <v>129</v>
      </c>
      <c r="B106" s="26">
        <v>1000</v>
      </c>
      <c r="C106" s="179">
        <f t="shared" ca="1" si="17"/>
        <v>46</v>
      </c>
      <c r="D106" s="151">
        <f t="shared" ca="1" si="18"/>
        <v>31</v>
      </c>
      <c r="E106" s="5" t="s">
        <v>17</v>
      </c>
      <c r="F106" s="27">
        <v>16</v>
      </c>
      <c r="G106" s="5" t="s">
        <v>17</v>
      </c>
      <c r="H106" s="27">
        <v>8</v>
      </c>
      <c r="I106" s="5" t="s">
        <v>17</v>
      </c>
      <c r="J106" s="27">
        <v>7</v>
      </c>
      <c r="K106" s="5" t="s">
        <v>17</v>
      </c>
      <c r="L106" s="27">
        <v>15</v>
      </c>
      <c r="M106" s="53"/>
    </row>
    <row r="107" spans="1:13" ht="14.25" thickBot="1" x14ac:dyDescent="0.2">
      <c r="A107" s="153" t="s">
        <v>212</v>
      </c>
      <c r="B107" s="4"/>
      <c r="C107" s="189" t="str">
        <f t="shared" ca="1" si="17"/>
        <v/>
      </c>
      <c r="D107" s="185"/>
      <c r="E107" s="10"/>
      <c r="F107" s="26"/>
      <c r="G107" s="10"/>
      <c r="H107" s="26"/>
      <c r="I107" s="10"/>
      <c r="J107" s="26"/>
      <c r="K107" s="10"/>
      <c r="L107" s="26"/>
      <c r="M107" s="55"/>
    </row>
    <row r="108" spans="1:13" ht="14.25" thickBot="1" x14ac:dyDescent="0.2">
      <c r="A108" s="40"/>
      <c r="B108" s="71"/>
      <c r="C108" s="175"/>
      <c r="D108" s="175"/>
      <c r="E108" s="112"/>
      <c r="F108" s="71"/>
      <c r="G108" s="112"/>
      <c r="H108" s="71"/>
      <c r="I108" s="112"/>
      <c r="J108" s="71"/>
      <c r="K108" s="112"/>
      <c r="L108" s="71"/>
      <c r="M108" s="71"/>
    </row>
    <row r="109" spans="1:13" ht="15" thickTop="1" thickBot="1" x14ac:dyDescent="0.2">
      <c r="A109" s="8" t="s">
        <v>132</v>
      </c>
      <c r="B109" s="9">
        <f>IF(SUM(B110:B115),SUM(B110:B115),"")</f>
        <v>5445</v>
      </c>
      <c r="C109" s="192">
        <f t="shared" ref="C109:D109" ca="1" si="19">IF(SUM(C110:C115),SUM(C110:C115),"")</f>
        <v>964</v>
      </c>
      <c r="D109" s="191">
        <f t="shared" ca="1" si="19"/>
        <v>744</v>
      </c>
      <c r="E109" s="85" t="s">
        <v>132</v>
      </c>
      <c r="F109" s="9">
        <f>IF(SUM(F110:F115),SUM(F110:F115),"")</f>
        <v>669</v>
      </c>
      <c r="G109" s="85" t="s">
        <v>132</v>
      </c>
      <c r="H109" s="9">
        <f>IF(SUM(H110:H115),SUM(H110:H115),"")</f>
        <v>1429</v>
      </c>
      <c r="I109" s="85" t="s">
        <v>132</v>
      </c>
      <c r="J109" s="9">
        <f>IF(SUM(J110:J115),SUM(J110:J115),"")</f>
        <v>809</v>
      </c>
      <c r="K109" s="85" t="s">
        <v>132</v>
      </c>
      <c r="L109" s="9">
        <f>IF(SUM(L110:L115),SUM(L110:L115),"")</f>
        <v>220</v>
      </c>
      <c r="M109" s="98">
        <f>IF(SUM(B109,F109,H109,J109,L109),SUM(B109,F109,H109,J109,L109),"")</f>
        <v>8572</v>
      </c>
    </row>
    <row r="110" spans="1:13" ht="14.25" thickTop="1" x14ac:dyDescent="0.15">
      <c r="A110" s="59" t="s">
        <v>133</v>
      </c>
      <c r="B110" s="16">
        <v>1100</v>
      </c>
      <c r="C110" s="178">
        <f t="shared" ref="C110:C115" ca="1" si="20">+IF(AND(SUMIF($E110:$L110,"（宮）",$F110)=0),"",SUMIF($E110:$L110,"（宮）",$F110))</f>
        <v>202</v>
      </c>
      <c r="D110" s="177">
        <f t="shared" ref="D110:D115" ca="1" si="21">+IF(AND(SUMIF($E110:$L110,"（宮）",$F110)=0),"",SUMIF($E110:$L110,"（宮）",$F110)-L110)</f>
        <v>167</v>
      </c>
      <c r="E110" s="15" t="s">
        <v>209</v>
      </c>
      <c r="F110" s="16">
        <v>129</v>
      </c>
      <c r="G110" s="5" t="s">
        <v>17</v>
      </c>
      <c r="H110" s="16">
        <v>38</v>
      </c>
      <c r="I110" s="63" t="s">
        <v>133</v>
      </c>
      <c r="J110" s="16">
        <v>210</v>
      </c>
      <c r="K110" s="63" t="s">
        <v>17</v>
      </c>
      <c r="L110" s="16">
        <v>35</v>
      </c>
      <c r="M110" s="99"/>
    </row>
    <row r="111" spans="1:13" x14ac:dyDescent="0.15">
      <c r="A111" s="3" t="s">
        <v>137</v>
      </c>
      <c r="B111" s="27">
        <v>715</v>
      </c>
      <c r="C111" s="179">
        <f t="shared" ca="1" si="20"/>
        <v>110</v>
      </c>
      <c r="D111" s="151">
        <f t="shared" ca="1" si="21"/>
        <v>80</v>
      </c>
      <c r="E111" s="5" t="s">
        <v>209</v>
      </c>
      <c r="F111" s="27">
        <v>80</v>
      </c>
      <c r="G111" s="105" t="s">
        <v>138</v>
      </c>
      <c r="H111" s="27">
        <v>1363</v>
      </c>
      <c r="I111" s="5" t="s">
        <v>134</v>
      </c>
      <c r="J111" s="27">
        <v>590</v>
      </c>
      <c r="K111" s="63" t="s">
        <v>17</v>
      </c>
      <c r="L111" s="27">
        <v>30</v>
      </c>
      <c r="M111" s="67"/>
    </row>
    <row r="112" spans="1:13" x14ac:dyDescent="0.15">
      <c r="A112" s="11" t="s">
        <v>139</v>
      </c>
      <c r="B112" s="27">
        <v>1350</v>
      </c>
      <c r="C112" s="179">
        <f t="shared" ca="1" si="20"/>
        <v>237</v>
      </c>
      <c r="D112" s="151">
        <f t="shared" ca="1" si="21"/>
        <v>192</v>
      </c>
      <c r="E112" s="22" t="s">
        <v>209</v>
      </c>
      <c r="F112" s="22">
        <v>187</v>
      </c>
      <c r="G112" s="5" t="s">
        <v>17</v>
      </c>
      <c r="H112" s="27">
        <v>5</v>
      </c>
      <c r="I112" s="5"/>
      <c r="J112" s="27"/>
      <c r="K112" s="63" t="s">
        <v>17</v>
      </c>
      <c r="L112" s="27">
        <v>45</v>
      </c>
      <c r="M112" s="67"/>
    </row>
    <row r="113" spans="1:13" x14ac:dyDescent="0.15">
      <c r="A113" s="3" t="s">
        <v>140</v>
      </c>
      <c r="B113" s="27">
        <v>1150</v>
      </c>
      <c r="C113" s="179">
        <f t="shared" ca="1" si="20"/>
        <v>292</v>
      </c>
      <c r="D113" s="151">
        <f t="shared" ca="1" si="21"/>
        <v>207</v>
      </c>
      <c r="E113" s="5" t="s">
        <v>209</v>
      </c>
      <c r="F113" s="27">
        <v>207</v>
      </c>
      <c r="G113" s="22"/>
      <c r="H113" s="27"/>
      <c r="I113" s="5"/>
      <c r="J113" s="27"/>
      <c r="K113" s="63" t="s">
        <v>17</v>
      </c>
      <c r="L113" s="27">
        <v>85</v>
      </c>
      <c r="M113" s="67"/>
    </row>
    <row r="114" spans="1:13" x14ac:dyDescent="0.15">
      <c r="A114" s="3" t="s">
        <v>141</v>
      </c>
      <c r="B114" s="27">
        <v>730</v>
      </c>
      <c r="C114" s="179">
        <f t="shared" ca="1" si="20"/>
        <v>75</v>
      </c>
      <c r="D114" s="151">
        <f t="shared" ca="1" si="21"/>
        <v>60</v>
      </c>
      <c r="E114" s="63" t="s">
        <v>17</v>
      </c>
      <c r="F114" s="27">
        <v>44</v>
      </c>
      <c r="G114" s="5" t="s">
        <v>17</v>
      </c>
      <c r="H114" s="27">
        <v>16</v>
      </c>
      <c r="I114" s="5"/>
      <c r="J114" s="27"/>
      <c r="K114" s="5" t="s">
        <v>17</v>
      </c>
      <c r="L114" s="27">
        <v>15</v>
      </c>
      <c r="M114" s="67"/>
    </row>
    <row r="115" spans="1:13" ht="14.25" thickBot="1" x14ac:dyDescent="0.2">
      <c r="A115" s="3" t="s">
        <v>142</v>
      </c>
      <c r="B115" s="27">
        <v>400</v>
      </c>
      <c r="C115" s="189">
        <f t="shared" ca="1" si="20"/>
        <v>48</v>
      </c>
      <c r="D115" s="185">
        <f t="shared" ca="1" si="21"/>
        <v>38</v>
      </c>
      <c r="E115" s="3" t="s">
        <v>17</v>
      </c>
      <c r="F115" s="27">
        <v>22</v>
      </c>
      <c r="G115" s="3" t="s">
        <v>17</v>
      </c>
      <c r="H115" s="27">
        <v>7</v>
      </c>
      <c r="I115" s="128" t="s">
        <v>17</v>
      </c>
      <c r="J115" s="27">
        <v>9</v>
      </c>
      <c r="K115" s="3" t="s">
        <v>17</v>
      </c>
      <c r="L115" s="27">
        <v>10</v>
      </c>
      <c r="M115" s="172"/>
    </row>
    <row r="116" spans="1:13" ht="14.25" thickBot="1" x14ac:dyDescent="0.2">
      <c r="A116" s="40"/>
      <c r="B116" s="71"/>
      <c r="C116" s="175"/>
      <c r="D116" s="175"/>
      <c r="E116" s="72"/>
      <c r="F116" s="71"/>
      <c r="G116" s="72"/>
      <c r="H116" s="71"/>
      <c r="I116" s="72"/>
      <c r="J116" s="71"/>
      <c r="K116" s="72"/>
      <c r="L116" s="71"/>
      <c r="M116" s="72"/>
    </row>
    <row r="117" spans="1:13" ht="15" thickTop="1" thickBot="1" x14ac:dyDescent="0.2">
      <c r="A117" s="6" t="s">
        <v>143</v>
      </c>
      <c r="B117" s="12">
        <f>IF(SUM(B118:B119),SUM(B118:B119),"")</f>
        <v>3140</v>
      </c>
      <c r="C117" s="197">
        <f t="shared" ref="C117:D117" ca="1" si="22">IF(SUM(C118:C119),SUM(C118:C119),"")</f>
        <v>356</v>
      </c>
      <c r="D117" s="196">
        <f t="shared" ca="1" si="22"/>
        <v>306</v>
      </c>
      <c r="E117" s="74" t="s">
        <v>143</v>
      </c>
      <c r="F117" s="12">
        <f>IF(SUM(F118:F119),SUM(F118:F119),"")</f>
        <v>121</v>
      </c>
      <c r="G117" s="74" t="s">
        <v>143</v>
      </c>
      <c r="H117" s="12">
        <f>IF(SUM(H118:H119),SUM(H118:H119),"")</f>
        <v>35</v>
      </c>
      <c r="I117" s="74" t="s">
        <v>143</v>
      </c>
      <c r="J117" s="12">
        <f>IF(SUM(J118:J119),SUM(J118:J119),"")</f>
        <v>150</v>
      </c>
      <c r="K117" s="74" t="s">
        <v>143</v>
      </c>
      <c r="L117" s="9">
        <f>IF(SUM(L118:L119),SUM(L118:L119),"")</f>
        <v>50</v>
      </c>
      <c r="M117" s="98">
        <f>IF(SUM(B117,F117,H117,J117,L117),SUM(B117,F117,H117,J117,L117),"")</f>
        <v>3496</v>
      </c>
    </row>
    <row r="118" spans="1:13" ht="14.25" thickTop="1" x14ac:dyDescent="0.15">
      <c r="A118" s="59" t="s">
        <v>144</v>
      </c>
      <c r="B118" s="16">
        <v>1420</v>
      </c>
      <c r="C118" s="178">
        <f ca="1">+IF(AND(SUMIF($E118:$L118,"（宮）",$F118)=0),"",SUMIF($E118:$L118,"（宮）",$F118))</f>
        <v>190</v>
      </c>
      <c r="D118" s="177">
        <f ca="1">+IF(AND(SUMIF($E118:$L118,"（宮）",$F118)=0),"",SUMIF($E118:$L118,"（宮）",$F118)-L118)</f>
        <v>160</v>
      </c>
      <c r="E118" s="129" t="s">
        <v>17</v>
      </c>
      <c r="F118" s="16">
        <v>74</v>
      </c>
      <c r="G118" s="63" t="s">
        <v>17</v>
      </c>
      <c r="H118" s="16">
        <v>9</v>
      </c>
      <c r="I118" s="63" t="s">
        <v>17</v>
      </c>
      <c r="J118" s="16">
        <v>77</v>
      </c>
      <c r="K118" s="63" t="s">
        <v>17</v>
      </c>
      <c r="L118" s="16">
        <v>30</v>
      </c>
      <c r="M118" s="67"/>
    </row>
    <row r="119" spans="1:13" ht="14.25" thickBot="1" x14ac:dyDescent="0.2">
      <c r="A119" s="59" t="s">
        <v>146</v>
      </c>
      <c r="B119" s="110">
        <v>1720</v>
      </c>
      <c r="C119" s="189">
        <f ca="1">+IF(AND(SUMIF($E119:$L119,"（宮）",$F119)=0),"",SUMIF($E119:$L119,"（宮）",$F119))</f>
        <v>166</v>
      </c>
      <c r="D119" s="185">
        <f ca="1">+IF(AND(SUMIF($E119:$L119,"（宮）",$F119)=0),"",SUMIF($E119:$L119,"（宮）",$F119)-L119)</f>
        <v>146</v>
      </c>
      <c r="E119" s="63" t="s">
        <v>17</v>
      </c>
      <c r="F119" s="16">
        <v>47</v>
      </c>
      <c r="G119" s="63" t="s">
        <v>17</v>
      </c>
      <c r="H119" s="16">
        <v>26</v>
      </c>
      <c r="I119" s="63" t="s">
        <v>17</v>
      </c>
      <c r="J119" s="16">
        <v>73</v>
      </c>
      <c r="K119" s="63" t="s">
        <v>17</v>
      </c>
      <c r="L119" s="16">
        <v>20</v>
      </c>
      <c r="M119" s="173"/>
    </row>
    <row r="120" spans="1:13" ht="14.25" thickBot="1" x14ac:dyDescent="0.2">
      <c r="A120" s="40"/>
      <c r="B120" s="71"/>
      <c r="C120" s="175"/>
      <c r="D120" s="175"/>
      <c r="E120" s="112"/>
      <c r="F120" s="71"/>
      <c r="G120" s="112"/>
      <c r="H120" s="71"/>
      <c r="I120" s="112"/>
      <c r="J120" s="71"/>
      <c r="K120" s="112"/>
      <c r="L120" s="71"/>
      <c r="M120" s="170"/>
    </row>
    <row r="121" spans="1:13" ht="15" thickTop="1" thickBot="1" x14ac:dyDescent="0.2">
      <c r="A121" s="6" t="s">
        <v>148</v>
      </c>
      <c r="B121" s="2">
        <f>IF(SUM(B122:B124),SUM(B122:B124),"")</f>
        <v>6580</v>
      </c>
      <c r="C121" s="192">
        <f t="shared" ref="C121:D121" ca="1" si="23">IF(SUM(C122:C124),SUM(C122:C124),"")</f>
        <v>567</v>
      </c>
      <c r="D121" s="191">
        <f t="shared" ca="1" si="23"/>
        <v>497</v>
      </c>
      <c r="E121" s="74" t="s">
        <v>148</v>
      </c>
      <c r="F121" s="2">
        <f>IF(SUM(F122:F124),SUM(F122:F124),"")</f>
        <v>118</v>
      </c>
      <c r="G121" s="74" t="s">
        <v>148</v>
      </c>
      <c r="H121" s="2">
        <f>IF(SUM(H122:H124),SUM(H122:H124),"")</f>
        <v>81</v>
      </c>
      <c r="I121" s="74" t="s">
        <v>148</v>
      </c>
      <c r="J121" s="2">
        <f>IF(SUM(J122:J124),SUM(J122:J124),"")</f>
        <v>298</v>
      </c>
      <c r="K121" s="74" t="s">
        <v>148</v>
      </c>
      <c r="L121" s="2">
        <f>IF(SUM(L122:L124),SUM(L122:L124),"")</f>
        <v>70</v>
      </c>
      <c r="M121" s="98">
        <f>IF(SUM(B121,F121,H121,J121,L121),SUM(B121,F121,H121,J121,L121),"")</f>
        <v>7147</v>
      </c>
    </row>
    <row r="122" spans="1:13" ht="14.25" thickTop="1" x14ac:dyDescent="0.15">
      <c r="A122" s="3" t="s">
        <v>192</v>
      </c>
      <c r="B122" s="27">
        <v>2450</v>
      </c>
      <c r="C122" s="178">
        <f ca="1">+IF(AND(SUMIF($E122:$L122,"（宮）",$F122)=0),"",SUMIF($E122:$L122,"（宮）",$F122))</f>
        <v>276</v>
      </c>
      <c r="D122" s="177">
        <f ca="1">+IF(AND(SUMIF($E122:$L122,"（宮）",$F122)=0),"",SUMIF($E122:$L122,"（宮）",$F122)-L122)</f>
        <v>236</v>
      </c>
      <c r="E122" s="64" t="s">
        <v>17</v>
      </c>
      <c r="F122" s="46">
        <v>63</v>
      </c>
      <c r="G122" s="116" t="s">
        <v>17</v>
      </c>
      <c r="H122" s="46">
        <v>47</v>
      </c>
      <c r="I122" s="116" t="s">
        <v>209</v>
      </c>
      <c r="J122" s="46">
        <v>126</v>
      </c>
      <c r="K122" s="64" t="s">
        <v>17</v>
      </c>
      <c r="L122" s="27">
        <v>40</v>
      </c>
      <c r="M122" s="67"/>
    </row>
    <row r="123" spans="1:13" x14ac:dyDescent="0.15">
      <c r="A123" s="3" t="s">
        <v>193</v>
      </c>
      <c r="B123" s="27">
        <v>2400</v>
      </c>
      <c r="C123" s="179">
        <f ca="1">+IF(AND(SUMIF($E123:$L123,"（宮）",$F123)=0),"",SUMIF($E123:$L123,"（宮）",$F123))</f>
        <v>165</v>
      </c>
      <c r="D123" s="151">
        <f ca="1">+IF(AND(SUMIF($E123:$L123,"（宮）",$F123)=0),"",SUMIF($E123:$L123,"（宮）",$F123)-L123)</f>
        <v>145</v>
      </c>
      <c r="E123" s="5" t="s">
        <v>17</v>
      </c>
      <c r="F123" s="27">
        <v>31</v>
      </c>
      <c r="G123" s="5" t="s">
        <v>17</v>
      </c>
      <c r="H123" s="21">
        <v>21</v>
      </c>
      <c r="I123" s="5" t="s">
        <v>209</v>
      </c>
      <c r="J123" s="27">
        <v>93</v>
      </c>
      <c r="K123" s="23" t="s">
        <v>17</v>
      </c>
      <c r="L123" s="27">
        <v>20</v>
      </c>
      <c r="M123" s="67"/>
    </row>
    <row r="124" spans="1:13" ht="14.25" thickBot="1" x14ac:dyDescent="0.2">
      <c r="A124" s="54" t="s">
        <v>194</v>
      </c>
      <c r="B124" s="24">
        <v>1730</v>
      </c>
      <c r="C124" s="189">
        <f ca="1">+IF(AND(SUMIF($E124:$L124,"（宮）",$F124)=0),"",SUMIF($E124:$L124,"（宮）",$F124))</f>
        <v>126</v>
      </c>
      <c r="D124" s="185">
        <f ca="1">+IF(AND(SUMIF($E124:$L124,"（宮）",$F124)=0),"",SUMIF($E124:$L124,"（宮）",$F124)-L124)</f>
        <v>116</v>
      </c>
      <c r="E124" s="20" t="s">
        <v>17</v>
      </c>
      <c r="F124" s="24">
        <v>24</v>
      </c>
      <c r="G124" s="20" t="s">
        <v>17</v>
      </c>
      <c r="H124" s="68">
        <v>13</v>
      </c>
      <c r="I124" s="20" t="s">
        <v>209</v>
      </c>
      <c r="J124" s="24">
        <v>79</v>
      </c>
      <c r="K124" s="69" t="s">
        <v>17</v>
      </c>
      <c r="L124" s="24">
        <v>10</v>
      </c>
      <c r="M124" s="70"/>
    </row>
    <row r="125" spans="1:13" ht="14.25" thickBot="1" x14ac:dyDescent="0.2">
      <c r="A125" s="40"/>
      <c r="B125" s="71"/>
      <c r="C125" s="175"/>
      <c r="D125" s="175"/>
      <c r="E125" s="112"/>
      <c r="F125" s="71"/>
      <c r="G125" s="112"/>
      <c r="H125" s="71"/>
      <c r="I125" s="112"/>
      <c r="J125" s="134"/>
      <c r="K125" s="112"/>
      <c r="L125" s="71"/>
      <c r="M125" s="170"/>
    </row>
    <row r="126" spans="1:13" ht="15" thickTop="1" thickBot="1" x14ac:dyDescent="0.2">
      <c r="A126" s="6" t="s">
        <v>151</v>
      </c>
      <c r="B126" s="2">
        <f>IF(SUM(B127:B129),SUM(B127:B129),"")</f>
        <v>3030</v>
      </c>
      <c r="C126" s="192">
        <f t="shared" ref="C126:D126" ca="1" si="24">IF(SUM(C127:C129),SUM(C127:C129),"")</f>
        <v>237</v>
      </c>
      <c r="D126" s="191">
        <f t="shared" ca="1" si="24"/>
        <v>212</v>
      </c>
      <c r="E126" s="74" t="s">
        <v>151</v>
      </c>
      <c r="F126" s="2">
        <f>IF(SUM(F127:F129),SUM(F127:F129),"")</f>
        <v>149</v>
      </c>
      <c r="G126" s="74" t="s">
        <v>151</v>
      </c>
      <c r="H126" s="12">
        <f>IF(SUM(H127:H129),SUM(H127:H129),"")</f>
        <v>53</v>
      </c>
      <c r="I126" s="74" t="s">
        <v>151</v>
      </c>
      <c r="J126" s="2">
        <f>IF(SUM(J127:J129),SUM(J127:J129),"")</f>
        <v>163</v>
      </c>
      <c r="K126" s="74" t="s">
        <v>151</v>
      </c>
      <c r="L126" s="2">
        <f>IF(SUM(L127:L129),SUM(L127:L129),"")</f>
        <v>45</v>
      </c>
      <c r="M126" s="98">
        <f>IF(SUM(B126,F126,H126,J126,L126),SUM(B126,F126,H126,J126,L126),"")</f>
        <v>3440</v>
      </c>
    </row>
    <row r="127" spans="1:13" ht="14.25" thickTop="1" x14ac:dyDescent="0.15">
      <c r="A127" s="59" t="s">
        <v>152</v>
      </c>
      <c r="B127" s="16">
        <v>1530</v>
      </c>
      <c r="C127" s="178">
        <f ca="1">+IF(AND(SUMIF($E127:$L127,"（宮）",$F127)=0),"",SUMIF($E127:$L127,"（宮）",$F127))</f>
        <v>62</v>
      </c>
      <c r="D127" s="206">
        <v>62</v>
      </c>
      <c r="E127" s="5" t="s">
        <v>17</v>
      </c>
      <c r="F127" s="16">
        <v>62</v>
      </c>
      <c r="G127" s="63" t="s">
        <v>152</v>
      </c>
      <c r="H127" s="60">
        <v>33</v>
      </c>
      <c r="I127" s="63" t="s">
        <v>152</v>
      </c>
      <c r="J127" s="16">
        <v>120</v>
      </c>
      <c r="K127" s="5" t="s">
        <v>153</v>
      </c>
      <c r="L127" s="16">
        <v>20</v>
      </c>
      <c r="M127" s="99"/>
    </row>
    <row r="128" spans="1:13" ht="14.25" customHeight="1" x14ac:dyDescent="0.15">
      <c r="A128" s="3" t="s">
        <v>154</v>
      </c>
      <c r="B128" s="16">
        <v>700</v>
      </c>
      <c r="C128" s="179">
        <f ca="1">+IF(AND(SUMIF($E128:$L128,"（宮）",$F128)=0),"",SUMIF($E128:$L128,"（宮）",$F128))</f>
        <v>85</v>
      </c>
      <c r="D128" s="151">
        <f ca="1">+IF(AND(SUMIF($E128:$L128,"（宮）",$F128)=0),"",SUMIF($E128:$L128,"（宮）",$F128)-L128)</f>
        <v>70</v>
      </c>
      <c r="E128" s="5" t="s">
        <v>17</v>
      </c>
      <c r="F128" s="16">
        <v>42</v>
      </c>
      <c r="G128" s="5" t="s">
        <v>17</v>
      </c>
      <c r="H128" s="60">
        <v>6</v>
      </c>
      <c r="I128" s="5" t="s">
        <v>17</v>
      </c>
      <c r="J128" s="16">
        <v>22</v>
      </c>
      <c r="K128" s="5" t="s">
        <v>17</v>
      </c>
      <c r="L128" s="27">
        <v>15</v>
      </c>
      <c r="M128" s="67"/>
    </row>
    <row r="129" spans="1:13" ht="14.25" thickBot="1" x14ac:dyDescent="0.2">
      <c r="A129" s="54" t="s">
        <v>155</v>
      </c>
      <c r="B129" s="16">
        <v>800</v>
      </c>
      <c r="C129" s="189">
        <f ca="1">+IF(AND(SUMIF($E129:$L129,"（宮）",$F129)=0),"",SUMIF($E129:$L129,"（宮）",$F129))</f>
        <v>90</v>
      </c>
      <c r="D129" s="185">
        <f ca="1">+IF(AND(SUMIF($E129:$L129,"（宮）",$F129)=0),"",SUMIF($E129:$L129,"（宮）",$F129)-L129)</f>
        <v>80</v>
      </c>
      <c r="E129" s="5" t="s">
        <v>17</v>
      </c>
      <c r="F129" s="16">
        <v>45</v>
      </c>
      <c r="G129" s="5" t="s">
        <v>17</v>
      </c>
      <c r="H129" s="60">
        <v>14</v>
      </c>
      <c r="I129" s="5" t="s">
        <v>17</v>
      </c>
      <c r="J129" s="16">
        <v>21</v>
      </c>
      <c r="K129" s="5" t="s">
        <v>17</v>
      </c>
      <c r="L129" s="24">
        <v>10</v>
      </c>
      <c r="M129" s="70"/>
    </row>
    <row r="130" spans="1:13" ht="14.25" thickBot="1" x14ac:dyDescent="0.2">
      <c r="A130" s="40"/>
      <c r="B130" s="71"/>
      <c r="C130" s="175"/>
      <c r="D130" s="175"/>
      <c r="E130" s="72"/>
      <c r="F130" s="71"/>
      <c r="G130" s="72"/>
      <c r="H130" s="71"/>
      <c r="I130" s="72"/>
      <c r="J130" s="71"/>
      <c r="K130" s="72"/>
      <c r="L130" s="71"/>
      <c r="M130" s="72"/>
    </row>
    <row r="131" spans="1:13" ht="15" thickTop="1" thickBot="1" x14ac:dyDescent="0.2">
      <c r="A131" s="6" t="s">
        <v>157</v>
      </c>
      <c r="B131" s="2">
        <f>IF(SUM(B132:B133),SUM(B132:B133),"")</f>
        <v>2610</v>
      </c>
      <c r="C131" s="197">
        <f t="shared" ref="C131:D131" ca="1" si="25">IF(SUM(C132:C133),SUM(C132:C133),"")</f>
        <v>280</v>
      </c>
      <c r="D131" s="196">
        <f t="shared" ca="1" si="25"/>
        <v>215</v>
      </c>
      <c r="E131" s="74" t="s">
        <v>157</v>
      </c>
      <c r="F131" s="2">
        <f>IF(SUM(F132:F133),SUM(F132:F133),"")</f>
        <v>178</v>
      </c>
      <c r="G131" s="74" t="s">
        <v>157</v>
      </c>
      <c r="H131" s="2">
        <f>IF(SUM(H132:H133),SUM(H132:H133),"")</f>
        <v>37</v>
      </c>
      <c r="I131" s="74" t="s">
        <v>157</v>
      </c>
      <c r="J131" s="2">
        <f>IF(SUM(J132:J133),SUM(J132:J133),"")</f>
        <v>570</v>
      </c>
      <c r="K131" s="74" t="s">
        <v>157</v>
      </c>
      <c r="L131" s="2">
        <f>IF(SUM(L132:L133),SUM(L132:L133),"")</f>
        <v>65</v>
      </c>
      <c r="M131" s="126">
        <f>IF(SUM(B131,F131,H131,J131,L131),SUM(B131,F131,H131,J131,L131),"")</f>
        <v>3460</v>
      </c>
    </row>
    <row r="132" spans="1:13" ht="14.25" thickTop="1" x14ac:dyDescent="0.15">
      <c r="A132" s="3" t="s">
        <v>158</v>
      </c>
      <c r="B132" s="27">
        <v>1360</v>
      </c>
      <c r="C132" s="178">
        <f ca="1">+IF(AND(SUMIF($E132:$L132,"（宮）",$F132)=0),"",SUMIF($E132:$L132,"（宮）",$F132))</f>
        <v>146</v>
      </c>
      <c r="D132" s="177">
        <f ca="1">+IF(AND(SUMIF($E132:$L132,"（宮）",$F132)=0),"",SUMIF($E132:$L132,"（宮）",$F132)-L132)</f>
        <v>106</v>
      </c>
      <c r="E132" s="5" t="s">
        <v>209</v>
      </c>
      <c r="F132" s="27">
        <v>87</v>
      </c>
      <c r="G132" s="133" t="s">
        <v>209</v>
      </c>
      <c r="H132" s="27">
        <v>19</v>
      </c>
      <c r="I132" s="5" t="s">
        <v>159</v>
      </c>
      <c r="J132" s="27">
        <v>570</v>
      </c>
      <c r="K132" s="5" t="s">
        <v>17</v>
      </c>
      <c r="L132" s="27">
        <v>40</v>
      </c>
      <c r="M132" s="53"/>
    </row>
    <row r="133" spans="1:13" ht="14.25" thickBot="1" x14ac:dyDescent="0.2">
      <c r="A133" s="54" t="s">
        <v>160</v>
      </c>
      <c r="B133" s="24">
        <v>1250</v>
      </c>
      <c r="C133" s="189">
        <f ca="1">+IF(AND(SUMIF($E133:$L133,"（宮）",$F133)=0),"",SUMIF($E133:$L133,"（宮）",$F133))</f>
        <v>134</v>
      </c>
      <c r="D133" s="185">
        <f ca="1">+IF(AND(SUMIF($E133:$L133,"（宮）",$F133)=0),"",SUMIF($E133:$L133,"（宮）",$F133)-L133)</f>
        <v>109</v>
      </c>
      <c r="E133" s="20" t="s">
        <v>209</v>
      </c>
      <c r="F133" s="24">
        <v>91</v>
      </c>
      <c r="G133" s="20" t="s">
        <v>209</v>
      </c>
      <c r="H133" s="24">
        <v>18</v>
      </c>
      <c r="I133" s="20"/>
      <c r="J133" s="24"/>
      <c r="K133" s="20" t="s">
        <v>17</v>
      </c>
      <c r="L133" s="24">
        <v>25</v>
      </c>
      <c r="M133" s="55"/>
    </row>
    <row r="134" spans="1:13" ht="14.25" thickBot="1" x14ac:dyDescent="0.2">
      <c r="A134" s="40"/>
      <c r="B134" s="71"/>
      <c r="C134" s="175"/>
      <c r="D134" s="175"/>
      <c r="E134" s="122"/>
      <c r="F134" s="71"/>
      <c r="G134" s="112"/>
      <c r="H134" s="71"/>
      <c r="I134" s="112"/>
      <c r="J134" s="71"/>
      <c r="K134" s="112"/>
      <c r="L134" s="71"/>
      <c r="M134" s="71"/>
    </row>
    <row r="135" spans="1:13" ht="15" thickTop="1" thickBot="1" x14ac:dyDescent="0.2">
      <c r="A135" s="6" t="s">
        <v>161</v>
      </c>
      <c r="B135" s="2">
        <f>IF(SUM(B136),SUM(B136),"")</f>
        <v>1300</v>
      </c>
      <c r="C135" s="197">
        <f t="shared" ref="C135:D135" ca="1" si="26">IF(SUM(C136),SUM(C136),"")</f>
        <v>78</v>
      </c>
      <c r="D135" s="196">
        <f t="shared" ca="1" si="26"/>
        <v>53</v>
      </c>
      <c r="E135" s="74" t="s">
        <v>161</v>
      </c>
      <c r="F135" s="2">
        <f>IF(SUM(F136),SUM(F136),"")</f>
        <v>42</v>
      </c>
      <c r="G135" s="74" t="s">
        <v>161</v>
      </c>
      <c r="H135" s="2">
        <f>IF(SUM(H136),SUM(H136),"")</f>
        <v>11</v>
      </c>
      <c r="I135" s="74" t="s">
        <v>161</v>
      </c>
      <c r="J135" s="2">
        <f>IF(SUM(J136),SUM(J136),"")</f>
        <v>60</v>
      </c>
      <c r="K135" s="74" t="s">
        <v>161</v>
      </c>
      <c r="L135" s="2">
        <f>IF(SUM(L136),SUM(L136),"")</f>
        <v>25</v>
      </c>
      <c r="M135" s="126">
        <f>IF(SUM(B135,F135,H135,J135,L135),SUM(B135,F135,H135,J135,L135),"")</f>
        <v>1438</v>
      </c>
    </row>
    <row r="136" spans="1:13" ht="15" thickTop="1" thickBot="1" x14ac:dyDescent="0.2">
      <c r="A136" s="54" t="s">
        <v>162</v>
      </c>
      <c r="B136" s="24">
        <v>1300</v>
      </c>
      <c r="C136" s="199">
        <f ca="1">+IF(AND(SUMIF($E136:$L136,"（宮）",$F136)=0),"",SUMIF($E136:$L136,"（宮）",$F136))</f>
        <v>78</v>
      </c>
      <c r="D136" s="198">
        <f ca="1">+IF(AND(SUMIF($E136:$L136,"（宮）",$F136)=0),"",SUMIF($E136:$L136,"（宮）",$F136)-L136)</f>
        <v>53</v>
      </c>
      <c r="E136" s="20" t="s">
        <v>17</v>
      </c>
      <c r="F136" s="24">
        <v>42</v>
      </c>
      <c r="G136" s="20" t="s">
        <v>17</v>
      </c>
      <c r="H136" s="24">
        <v>11</v>
      </c>
      <c r="I136" s="20" t="s">
        <v>162</v>
      </c>
      <c r="J136" s="24">
        <v>60</v>
      </c>
      <c r="K136" s="20" t="s">
        <v>17</v>
      </c>
      <c r="L136" s="24">
        <v>25</v>
      </c>
      <c r="M136" s="55"/>
    </row>
    <row r="137" spans="1:13" ht="14.25" thickBot="1" x14ac:dyDescent="0.2">
      <c r="A137" s="42"/>
      <c r="B137" s="123"/>
      <c r="C137" s="175"/>
      <c r="D137" s="175"/>
      <c r="E137" s="124"/>
      <c r="F137" s="123"/>
      <c r="G137" s="124"/>
      <c r="H137" s="123"/>
      <c r="I137" s="124"/>
      <c r="J137" s="123"/>
      <c r="K137" s="124"/>
      <c r="L137" s="123"/>
      <c r="M137" s="123"/>
    </row>
    <row r="138" spans="1:13" ht="15" thickTop="1" thickBot="1" x14ac:dyDescent="0.2">
      <c r="A138" s="6" t="s">
        <v>163</v>
      </c>
      <c r="B138" s="2">
        <f>IF(SUM(B139:B140),SUM(B139:B140),"")</f>
        <v>4620</v>
      </c>
      <c r="C138" s="197">
        <f t="shared" ref="C138:D138" ca="1" si="27">IF(SUM(C139:C140),SUM(C139:C140),"")</f>
        <v>331</v>
      </c>
      <c r="D138" s="196">
        <f t="shared" ca="1" si="27"/>
        <v>271</v>
      </c>
      <c r="E138" s="74" t="s">
        <v>163</v>
      </c>
      <c r="F138" s="2">
        <f>IF(SUM(F139:F140),SUM(F139:F140),"")</f>
        <v>119</v>
      </c>
      <c r="G138" s="74" t="s">
        <v>163</v>
      </c>
      <c r="H138" s="2">
        <f>IF(SUM(H139:H140),SUM(H139:H140),"")</f>
        <v>48</v>
      </c>
      <c r="I138" s="74" t="s">
        <v>163</v>
      </c>
      <c r="J138" s="2">
        <f>IF(SUM(J139:J140),SUM(J139:J140),"")</f>
        <v>104</v>
      </c>
      <c r="K138" s="74" t="s">
        <v>163</v>
      </c>
      <c r="L138" s="2">
        <f>IF(SUM(L139:L140),SUM(L139:L140),"")</f>
        <v>60</v>
      </c>
      <c r="M138" s="126">
        <f>IF(SUM(B138,F138,H138,J138,L138),SUM(B138,F138,H138,J138,L138),"")</f>
        <v>4951</v>
      </c>
    </row>
    <row r="139" spans="1:13" ht="14.25" thickTop="1" x14ac:dyDescent="0.15">
      <c r="A139" s="59" t="s">
        <v>164</v>
      </c>
      <c r="B139" s="16">
        <v>3450</v>
      </c>
      <c r="C139" s="178">
        <f ca="1">+IF(AND(SUMIF($E139:$L139,"（宮）",$F139)=0),"",SUMIF($E139:$L139,"（宮）",$F139))</f>
        <v>227</v>
      </c>
      <c r="D139" s="177">
        <f ca="1">+IF(AND(SUMIF($E139:$L139,"（宮）",$F139)=0),"",SUMIF($E139:$L139,"（宮）",$F139)-L139)</f>
        <v>187</v>
      </c>
      <c r="E139" s="5" t="s">
        <v>17</v>
      </c>
      <c r="F139" s="16">
        <v>78</v>
      </c>
      <c r="G139" s="5" t="s">
        <v>17</v>
      </c>
      <c r="H139" s="16">
        <v>33</v>
      </c>
      <c r="I139" s="63" t="s">
        <v>209</v>
      </c>
      <c r="J139" s="16">
        <v>76</v>
      </c>
      <c r="K139" s="5" t="s">
        <v>17</v>
      </c>
      <c r="L139" s="16">
        <v>40</v>
      </c>
      <c r="M139" s="65"/>
    </row>
    <row r="140" spans="1:13" ht="14.25" thickBot="1" x14ac:dyDescent="0.2">
      <c r="A140" s="125" t="s">
        <v>166</v>
      </c>
      <c r="B140" s="27">
        <v>1170</v>
      </c>
      <c r="C140" s="189">
        <f ca="1">+IF(AND(SUMIF($E140:$L140,"（宮）",$F140)=0),"",SUMIF($E140:$L140,"（宮）",$F140))</f>
        <v>104</v>
      </c>
      <c r="D140" s="185">
        <f ca="1">+IF(AND(SUMIF($E140:$L140,"（宮）",$F140)=0),"",SUMIF($E140:$L140,"（宮）",$F140)-L140)</f>
        <v>84</v>
      </c>
      <c r="E140" s="5" t="s">
        <v>17</v>
      </c>
      <c r="F140" s="27">
        <v>41</v>
      </c>
      <c r="G140" s="5" t="s">
        <v>17</v>
      </c>
      <c r="H140" s="27">
        <v>15</v>
      </c>
      <c r="I140" s="5" t="s">
        <v>17</v>
      </c>
      <c r="J140" s="27">
        <v>28</v>
      </c>
      <c r="K140" s="5" t="s">
        <v>17</v>
      </c>
      <c r="L140" s="27">
        <v>20</v>
      </c>
      <c r="M140" s="55"/>
    </row>
    <row r="141" spans="1:13" ht="14.25" thickBot="1" x14ac:dyDescent="0.2">
      <c r="A141" s="40"/>
      <c r="B141" s="71"/>
      <c r="C141" s="175"/>
      <c r="D141" s="175"/>
      <c r="E141" s="112"/>
      <c r="F141" s="71"/>
      <c r="G141" s="112"/>
      <c r="H141" s="71"/>
      <c r="I141" s="112"/>
      <c r="J141" s="71"/>
      <c r="K141" s="112"/>
      <c r="L141" s="71"/>
      <c r="M141" s="123"/>
    </row>
    <row r="142" spans="1:13" ht="15" thickTop="1" thickBot="1" x14ac:dyDescent="0.2">
      <c r="A142" s="8" t="s">
        <v>167</v>
      </c>
      <c r="B142" s="9">
        <f>IF(SUM(B143:B149),SUM(B143:B149),"")</f>
        <v>12485</v>
      </c>
      <c r="C142" s="192">
        <f t="shared" ref="C142:D142" ca="1" si="28">IF(SUM(C143:C149),SUM(C143:C149),"")</f>
        <v>1080</v>
      </c>
      <c r="D142" s="191">
        <f t="shared" ca="1" si="28"/>
        <v>840</v>
      </c>
      <c r="E142" s="85" t="s">
        <v>167</v>
      </c>
      <c r="F142" s="9">
        <f>IF(SUM(F143:F149),SUM(F143:F149),"")</f>
        <v>385</v>
      </c>
      <c r="G142" s="85" t="s">
        <v>167</v>
      </c>
      <c r="H142" s="9">
        <f>IF(SUM(H143:H149),SUM(H143:H149),"")</f>
        <v>146</v>
      </c>
      <c r="I142" s="85" t="s">
        <v>167</v>
      </c>
      <c r="J142" s="9">
        <f>IF(SUM(J143:J149),SUM(J143:J149),"")</f>
        <v>589</v>
      </c>
      <c r="K142" s="85" t="s">
        <v>167</v>
      </c>
      <c r="L142" s="9">
        <f>IF(SUM(L143:L149),SUM(L143:L149),"")</f>
        <v>240</v>
      </c>
      <c r="M142" s="126">
        <f>IF(SUM(B142,F142,H142,J142,L142),SUM(B142,F142,H142,J142,L142),"")</f>
        <v>13845</v>
      </c>
    </row>
    <row r="143" spans="1:13" ht="14.25" thickTop="1" x14ac:dyDescent="0.15">
      <c r="A143" s="59" t="s">
        <v>168</v>
      </c>
      <c r="B143" s="16">
        <v>1885</v>
      </c>
      <c r="C143" s="178">
        <f t="shared" ref="C143:C149" ca="1" si="29">+IF(AND(SUMIF($E143:$L143,"（宮）",$F143)=0),"",SUMIF($E143:$L143,"（宮）",$F143))</f>
        <v>120</v>
      </c>
      <c r="D143" s="177">
        <f t="shared" ref="D143:D149" ca="1" si="30">+IF(AND(SUMIF($E143:$L143,"（宮）",$F143)=0),"",SUMIF($E143:$L143,"（宮）",$F143)-L143)</f>
        <v>90</v>
      </c>
      <c r="E143" s="5" t="s">
        <v>17</v>
      </c>
      <c r="F143" s="16">
        <v>45</v>
      </c>
      <c r="G143" s="5" t="s">
        <v>17</v>
      </c>
      <c r="H143" s="16">
        <v>16</v>
      </c>
      <c r="I143" s="5" t="s">
        <v>17</v>
      </c>
      <c r="J143" s="16">
        <v>29</v>
      </c>
      <c r="K143" s="5" t="s">
        <v>17</v>
      </c>
      <c r="L143" s="16">
        <v>30</v>
      </c>
      <c r="M143" s="65"/>
    </row>
    <row r="144" spans="1:13" x14ac:dyDescent="0.15">
      <c r="A144" s="3" t="s">
        <v>169</v>
      </c>
      <c r="B144" s="27">
        <v>2700</v>
      </c>
      <c r="C144" s="179">
        <f t="shared" ca="1" si="29"/>
        <v>166</v>
      </c>
      <c r="D144" s="151">
        <f t="shared" ca="1" si="30"/>
        <v>116</v>
      </c>
      <c r="E144" s="5" t="s">
        <v>17</v>
      </c>
      <c r="F144" s="27">
        <v>58</v>
      </c>
      <c r="G144" s="5" t="s">
        <v>17</v>
      </c>
      <c r="H144" s="27">
        <v>26</v>
      </c>
      <c r="I144" s="5" t="s">
        <v>17</v>
      </c>
      <c r="J144" s="27">
        <v>32</v>
      </c>
      <c r="K144" s="5" t="s">
        <v>17</v>
      </c>
      <c r="L144" s="27">
        <v>50</v>
      </c>
      <c r="M144" s="53"/>
    </row>
    <row r="145" spans="1:13" x14ac:dyDescent="0.15">
      <c r="A145" s="3" t="s">
        <v>170</v>
      </c>
      <c r="B145" s="27">
        <v>910</v>
      </c>
      <c r="C145" s="179">
        <f t="shared" ca="1" si="29"/>
        <v>71</v>
      </c>
      <c r="D145" s="151">
        <f t="shared" ca="1" si="30"/>
        <v>61</v>
      </c>
      <c r="E145" s="5" t="s">
        <v>17</v>
      </c>
      <c r="F145" s="27">
        <v>23</v>
      </c>
      <c r="G145" s="5" t="s">
        <v>17</v>
      </c>
      <c r="H145" s="27">
        <v>8</v>
      </c>
      <c r="I145" s="5" t="s">
        <v>209</v>
      </c>
      <c r="J145" s="27">
        <v>30</v>
      </c>
      <c r="K145" s="5" t="s">
        <v>17</v>
      </c>
      <c r="L145" s="27">
        <v>10</v>
      </c>
      <c r="M145" s="53"/>
    </row>
    <row r="146" spans="1:13" x14ac:dyDescent="0.15">
      <c r="A146" s="3" t="s">
        <v>171</v>
      </c>
      <c r="B146" s="27">
        <v>3770</v>
      </c>
      <c r="C146" s="179">
        <f t="shared" ca="1" si="29"/>
        <v>550</v>
      </c>
      <c r="D146" s="151">
        <f t="shared" ca="1" si="30"/>
        <v>460</v>
      </c>
      <c r="E146" s="5" t="s">
        <v>17</v>
      </c>
      <c r="F146" s="27">
        <v>177</v>
      </c>
      <c r="G146" s="5" t="s">
        <v>209</v>
      </c>
      <c r="H146" s="27">
        <v>65</v>
      </c>
      <c r="I146" s="5" t="s">
        <v>209</v>
      </c>
      <c r="J146" s="27">
        <v>218</v>
      </c>
      <c r="K146" s="5" t="s">
        <v>17</v>
      </c>
      <c r="L146" s="27">
        <v>90</v>
      </c>
      <c r="M146" s="53"/>
    </row>
    <row r="147" spans="1:13" x14ac:dyDescent="0.15">
      <c r="A147" s="3" t="s">
        <v>172</v>
      </c>
      <c r="B147" s="27">
        <v>1650</v>
      </c>
      <c r="C147" s="179">
        <f t="shared" ca="1" si="29"/>
        <v>96</v>
      </c>
      <c r="D147" s="151">
        <f t="shared" ca="1" si="30"/>
        <v>61</v>
      </c>
      <c r="E147" s="5" t="s">
        <v>17</v>
      </c>
      <c r="F147" s="27">
        <v>49</v>
      </c>
      <c r="G147" s="5" t="s">
        <v>17</v>
      </c>
      <c r="H147" s="27">
        <v>12</v>
      </c>
      <c r="I147" s="5"/>
      <c r="J147" s="27"/>
      <c r="K147" s="5" t="s">
        <v>17</v>
      </c>
      <c r="L147" s="27">
        <v>35</v>
      </c>
      <c r="M147" s="53"/>
    </row>
    <row r="148" spans="1:13" x14ac:dyDescent="0.15">
      <c r="A148" s="3" t="s">
        <v>173</v>
      </c>
      <c r="B148" s="27">
        <v>1400</v>
      </c>
      <c r="C148" s="179">
        <f t="shared" ca="1" si="29"/>
        <v>66</v>
      </c>
      <c r="D148" s="151">
        <f t="shared" ca="1" si="30"/>
        <v>46</v>
      </c>
      <c r="E148" s="5" t="s">
        <v>17</v>
      </c>
      <c r="F148" s="27">
        <v>30</v>
      </c>
      <c r="G148" s="5" t="s">
        <v>17</v>
      </c>
      <c r="H148" s="27">
        <v>16</v>
      </c>
      <c r="I148" s="5" t="s">
        <v>174</v>
      </c>
      <c r="J148" s="27">
        <v>280</v>
      </c>
      <c r="K148" s="5" t="s">
        <v>17</v>
      </c>
      <c r="L148" s="27">
        <v>20</v>
      </c>
      <c r="M148" s="53"/>
    </row>
    <row r="149" spans="1:13" ht="14.25" thickBot="1" x14ac:dyDescent="0.2">
      <c r="A149" s="54" t="s">
        <v>175</v>
      </c>
      <c r="B149" s="24">
        <v>170</v>
      </c>
      <c r="C149" s="189">
        <f t="shared" ca="1" si="29"/>
        <v>11</v>
      </c>
      <c r="D149" s="185">
        <f t="shared" ca="1" si="30"/>
        <v>6</v>
      </c>
      <c r="E149" s="5" t="s">
        <v>17</v>
      </c>
      <c r="F149" s="24">
        <v>3</v>
      </c>
      <c r="G149" s="20" t="s">
        <v>17</v>
      </c>
      <c r="H149" s="24">
        <v>3</v>
      </c>
      <c r="I149" s="20"/>
      <c r="J149" s="24"/>
      <c r="K149" s="5" t="s">
        <v>17</v>
      </c>
      <c r="L149" s="24">
        <v>5</v>
      </c>
      <c r="M149" s="55"/>
    </row>
    <row r="150" spans="1:13" ht="14.25" thickBot="1" x14ac:dyDescent="0.2">
      <c r="A150" s="40"/>
      <c r="B150" s="71"/>
      <c r="C150" s="72"/>
      <c r="D150" s="72"/>
      <c r="E150" s="112"/>
      <c r="F150" s="71"/>
      <c r="G150" s="112"/>
      <c r="H150" s="71"/>
      <c r="I150" s="112"/>
      <c r="J150" s="71"/>
      <c r="K150" s="112"/>
      <c r="L150" s="71"/>
      <c r="M150" s="71"/>
    </row>
    <row r="151" spans="1:13" ht="15" thickTop="1" thickBot="1" x14ac:dyDescent="0.2">
      <c r="A151" s="8" t="s">
        <v>176</v>
      </c>
      <c r="B151" s="9">
        <f>IF(SUM(B152:B157),SUM(B152:B157),"")</f>
        <v>2360</v>
      </c>
      <c r="C151" s="197">
        <f t="shared" ref="C151:D151" ca="1" si="31">IF(SUM(C152:C157),SUM(C152:C157),"")</f>
        <v>524</v>
      </c>
      <c r="D151" s="196">
        <f t="shared" ca="1" si="31"/>
        <v>474</v>
      </c>
      <c r="E151" s="85" t="s">
        <v>176</v>
      </c>
      <c r="F151" s="9">
        <f>IF(SUM(F152:F157),SUM(F152:F157),"")</f>
        <v>202</v>
      </c>
      <c r="G151" s="85" t="s">
        <v>176</v>
      </c>
      <c r="H151" s="9">
        <f>IF(SUM(H152:H157),SUM(H152:H157),"")</f>
        <v>57</v>
      </c>
      <c r="I151" s="85" t="s">
        <v>176</v>
      </c>
      <c r="J151" s="9">
        <f>IF(SUM(J152:J157),SUM(J152:J157),"")</f>
        <v>215</v>
      </c>
      <c r="K151" s="85" t="s">
        <v>176</v>
      </c>
      <c r="L151" s="9">
        <f>IF(SUM(L152:L157),SUM(L152:L157),"")</f>
        <v>50</v>
      </c>
      <c r="M151" s="126">
        <f>IF(SUM(B151,F151,H151,J151,L151),SUM(B151,F151,H151,J151,L151),"")</f>
        <v>2884</v>
      </c>
    </row>
    <row r="152" spans="1:13" ht="14.25" thickTop="1" x14ac:dyDescent="0.15">
      <c r="A152" s="3" t="s">
        <v>177</v>
      </c>
      <c r="B152" s="27">
        <v>1250</v>
      </c>
      <c r="C152" s="178">
        <f t="shared" ref="C152:C157" ca="1" si="32">+IF(AND(SUMIF($E152:$L152,"（宮）",$F152)=0),"",SUMIF($E152:$L152,"（宮）",$F152))</f>
        <v>433</v>
      </c>
      <c r="D152" s="177">
        <f t="shared" ref="D152:D157" ca="1" si="33">+IF(AND(SUMIF($E152:$L152,"（宮）",$F152)=0),"",SUMIF($E152:$L152,"（宮）",$F152)-L152)</f>
        <v>403</v>
      </c>
      <c r="E152" s="5" t="s">
        <v>209</v>
      </c>
      <c r="F152" s="27">
        <v>155</v>
      </c>
      <c r="G152" s="5" t="s">
        <v>17</v>
      </c>
      <c r="H152" s="27">
        <v>43</v>
      </c>
      <c r="I152" s="5" t="s">
        <v>209</v>
      </c>
      <c r="J152" s="27">
        <v>205</v>
      </c>
      <c r="K152" s="5" t="s">
        <v>17</v>
      </c>
      <c r="L152" s="27">
        <v>30</v>
      </c>
      <c r="M152" s="53"/>
    </row>
    <row r="153" spans="1:13" x14ac:dyDescent="0.15">
      <c r="A153" s="3" t="s">
        <v>178</v>
      </c>
      <c r="B153" s="27">
        <v>315</v>
      </c>
      <c r="C153" s="179">
        <f t="shared" ca="1" si="32"/>
        <v>23</v>
      </c>
      <c r="D153" s="151">
        <f t="shared" ca="1" si="33"/>
        <v>18</v>
      </c>
      <c r="E153" s="5" t="s">
        <v>17</v>
      </c>
      <c r="F153" s="27">
        <v>14</v>
      </c>
      <c r="G153" s="5" t="s">
        <v>17</v>
      </c>
      <c r="H153" s="21">
        <v>1</v>
      </c>
      <c r="I153" s="5" t="s">
        <v>17</v>
      </c>
      <c r="J153" s="27">
        <v>3</v>
      </c>
      <c r="K153" s="5" t="s">
        <v>17</v>
      </c>
      <c r="L153" s="27">
        <v>5</v>
      </c>
      <c r="M153" s="53"/>
    </row>
    <row r="154" spans="1:13" x14ac:dyDescent="0.15">
      <c r="A154" s="3" t="s">
        <v>179</v>
      </c>
      <c r="B154" s="27">
        <v>175</v>
      </c>
      <c r="C154" s="179">
        <f t="shared" ca="1" si="32"/>
        <v>14</v>
      </c>
      <c r="D154" s="151">
        <f t="shared" ca="1" si="33"/>
        <v>14</v>
      </c>
      <c r="E154" s="5" t="s">
        <v>17</v>
      </c>
      <c r="F154" s="27">
        <v>10</v>
      </c>
      <c r="G154" s="5" t="s">
        <v>17</v>
      </c>
      <c r="H154" s="21">
        <v>3</v>
      </c>
      <c r="I154" s="5" t="s">
        <v>17</v>
      </c>
      <c r="J154" s="27">
        <v>1</v>
      </c>
      <c r="K154" s="5"/>
      <c r="L154" s="27"/>
      <c r="M154" s="53"/>
    </row>
    <row r="155" spans="1:13" x14ac:dyDescent="0.15">
      <c r="A155" s="3" t="s">
        <v>180</v>
      </c>
      <c r="B155" s="27">
        <v>250</v>
      </c>
      <c r="C155" s="179">
        <f t="shared" ca="1" si="32"/>
        <v>10</v>
      </c>
      <c r="D155" s="151">
        <f t="shared" ca="1" si="33"/>
        <v>5</v>
      </c>
      <c r="E155" s="5" t="s">
        <v>17</v>
      </c>
      <c r="F155" s="27">
        <v>3</v>
      </c>
      <c r="G155" s="5" t="s">
        <v>17</v>
      </c>
      <c r="H155" s="21">
        <v>2</v>
      </c>
      <c r="I155" s="5"/>
      <c r="J155" s="27"/>
      <c r="K155" s="5" t="s">
        <v>17</v>
      </c>
      <c r="L155" s="27">
        <v>5</v>
      </c>
      <c r="M155" s="53"/>
    </row>
    <row r="156" spans="1:13" x14ac:dyDescent="0.15">
      <c r="A156" s="3" t="s">
        <v>181</v>
      </c>
      <c r="B156" s="27">
        <v>220</v>
      </c>
      <c r="C156" s="179">
        <f t="shared" ca="1" si="32"/>
        <v>21</v>
      </c>
      <c r="D156" s="151">
        <f t="shared" ca="1" si="33"/>
        <v>16</v>
      </c>
      <c r="E156" s="5" t="s">
        <v>17</v>
      </c>
      <c r="F156" s="27">
        <v>10</v>
      </c>
      <c r="G156" s="5" t="s">
        <v>17</v>
      </c>
      <c r="H156" s="21">
        <v>2</v>
      </c>
      <c r="I156" s="5" t="s">
        <v>17</v>
      </c>
      <c r="J156" s="27">
        <v>4</v>
      </c>
      <c r="K156" s="5" t="s">
        <v>17</v>
      </c>
      <c r="L156" s="27">
        <v>5</v>
      </c>
      <c r="M156" s="53"/>
    </row>
    <row r="157" spans="1:13" ht="14.25" thickBot="1" x14ac:dyDescent="0.2">
      <c r="A157" s="3" t="s">
        <v>182</v>
      </c>
      <c r="B157" s="27">
        <v>150</v>
      </c>
      <c r="C157" s="189">
        <f t="shared" ca="1" si="32"/>
        <v>23</v>
      </c>
      <c r="D157" s="185">
        <f t="shared" ca="1" si="33"/>
        <v>18</v>
      </c>
      <c r="E157" s="5" t="s">
        <v>17</v>
      </c>
      <c r="F157" s="27">
        <v>10</v>
      </c>
      <c r="G157" s="5" t="s">
        <v>17</v>
      </c>
      <c r="H157" s="21">
        <v>6</v>
      </c>
      <c r="I157" s="5" t="s">
        <v>17</v>
      </c>
      <c r="J157" s="27">
        <v>2</v>
      </c>
      <c r="K157" s="5" t="s">
        <v>17</v>
      </c>
      <c r="L157" s="27">
        <v>5</v>
      </c>
      <c r="M157" s="55"/>
    </row>
    <row r="158" spans="1:13" ht="14.25" thickBot="1" x14ac:dyDescent="0.2">
      <c r="A158" s="40"/>
      <c r="B158" s="71"/>
      <c r="C158" s="72"/>
      <c r="D158" s="72"/>
      <c r="E158" s="112"/>
      <c r="F158" s="71"/>
      <c r="G158" s="112"/>
      <c r="H158" s="71"/>
      <c r="I158" s="112"/>
      <c r="J158" s="71"/>
      <c r="K158" s="112"/>
      <c r="L158" s="71"/>
      <c r="M158" s="71"/>
    </row>
    <row r="159" spans="1:13" ht="15" thickTop="1" thickBot="1" x14ac:dyDescent="0.2">
      <c r="A159" s="6" t="s">
        <v>183</v>
      </c>
      <c r="B159" s="2">
        <f>IF(SUM(B160:B162),SUM(B160:B162),"")</f>
        <v>2960</v>
      </c>
      <c r="C159" s="197">
        <f t="shared" ref="C159:D159" ca="1" si="34">IF(SUM(C160:C162),SUM(C160:C162),"")</f>
        <v>210</v>
      </c>
      <c r="D159" s="196">
        <f t="shared" ca="1" si="34"/>
        <v>165</v>
      </c>
      <c r="E159" s="74" t="s">
        <v>183</v>
      </c>
      <c r="F159" s="2">
        <f>IF(SUM(F160:F162),SUM(F160:F162),"")</f>
        <v>101</v>
      </c>
      <c r="G159" s="74" t="s">
        <v>183</v>
      </c>
      <c r="H159" s="12">
        <f>IF(SUM(H160:H162),SUM(H160:H162),"")</f>
        <v>53</v>
      </c>
      <c r="I159" s="74" t="s">
        <v>184</v>
      </c>
      <c r="J159" s="2">
        <f>IF(SUM(J160:J162),SUM(J160:J162),"")</f>
        <v>231</v>
      </c>
      <c r="K159" s="74" t="s">
        <v>183</v>
      </c>
      <c r="L159" s="2">
        <f>IF(SUM(L160:L162),SUM(L160:L162),"")</f>
        <v>45</v>
      </c>
      <c r="M159" s="126">
        <f>IF(SUM(B159,F159,H159,J159,L159),SUM(B159,F159,H159,J159,L159),"")</f>
        <v>3390</v>
      </c>
    </row>
    <row r="160" spans="1:13" ht="14.25" thickTop="1" x14ac:dyDescent="0.15">
      <c r="A160" s="59" t="s">
        <v>185</v>
      </c>
      <c r="B160" s="16">
        <v>1800</v>
      </c>
      <c r="C160" s="178">
        <f ca="1">+IF(AND(SUMIF($E160:$L160,"（宮）",$F160)=0),"",SUMIF($E160:$L160,"（宮）",$F160))</f>
        <v>134</v>
      </c>
      <c r="D160" s="177">
        <f ca="1">+IF(AND(SUMIF($E160:$L160,"（宮）",$F160)=0),"",SUMIF($E160:$L160,"（宮）",$F160)-L160)</f>
        <v>104</v>
      </c>
      <c r="E160" s="5" t="s">
        <v>17</v>
      </c>
      <c r="F160" s="16">
        <v>68</v>
      </c>
      <c r="G160" s="5" t="s">
        <v>17</v>
      </c>
      <c r="H160" s="60">
        <v>36</v>
      </c>
      <c r="I160" s="63" t="s">
        <v>185</v>
      </c>
      <c r="J160" s="16">
        <v>220</v>
      </c>
      <c r="K160" s="5" t="s">
        <v>17</v>
      </c>
      <c r="L160" s="16">
        <v>30</v>
      </c>
      <c r="M160" s="65"/>
    </row>
    <row r="161" spans="1:13" x14ac:dyDescent="0.15">
      <c r="A161" s="3" t="s">
        <v>186</v>
      </c>
      <c r="B161" s="27">
        <v>650</v>
      </c>
      <c r="C161" s="179">
        <f ca="1">+IF(AND(SUMIF($E161:$L161,"（宮）",$F161)=0),"",SUMIF($E161:$L161,"（宮）",$F161))</f>
        <v>41</v>
      </c>
      <c r="D161" s="151">
        <f ca="1">+IF(AND(SUMIF($E161:$L161,"（宮）",$F161)=0),"",SUMIF($E161:$L161,"（宮）",$F161)-L161)</f>
        <v>36</v>
      </c>
      <c r="E161" s="5" t="s">
        <v>17</v>
      </c>
      <c r="F161" s="27">
        <v>15</v>
      </c>
      <c r="G161" s="5" t="s">
        <v>17</v>
      </c>
      <c r="H161" s="21">
        <v>10</v>
      </c>
      <c r="I161" s="5" t="s">
        <v>17</v>
      </c>
      <c r="J161" s="27">
        <v>11</v>
      </c>
      <c r="K161" s="5" t="s">
        <v>17</v>
      </c>
      <c r="L161" s="27">
        <v>5</v>
      </c>
      <c r="M161" s="53"/>
    </row>
    <row r="162" spans="1:13" ht="14.25" thickBot="1" x14ac:dyDescent="0.2">
      <c r="A162" s="54" t="s">
        <v>187</v>
      </c>
      <c r="B162" s="24">
        <v>510</v>
      </c>
      <c r="C162" s="189">
        <f ca="1">+IF(AND(SUMIF($E162:$L162,"（宮）",$F162)=0),"",SUMIF($E162:$L162,"（宮）",$F162))</f>
        <v>35</v>
      </c>
      <c r="D162" s="185">
        <f ca="1">+IF(AND(SUMIF($E162:$L162,"（宮）",$F162)=0),"",SUMIF($E162:$L162,"（宮）",$F162)-L162)</f>
        <v>25</v>
      </c>
      <c r="E162" s="20" t="s">
        <v>17</v>
      </c>
      <c r="F162" s="24">
        <v>18</v>
      </c>
      <c r="G162" s="20" t="s">
        <v>17</v>
      </c>
      <c r="H162" s="68">
        <v>7</v>
      </c>
      <c r="I162" s="20"/>
      <c r="J162" s="24"/>
      <c r="K162" s="20" t="s">
        <v>17</v>
      </c>
      <c r="L162" s="24">
        <v>10</v>
      </c>
      <c r="M162" s="55"/>
    </row>
    <row r="164" spans="1:13" x14ac:dyDescent="0.15">
      <c r="A164" s="22"/>
      <c r="B164" s="22" t="s">
        <v>219</v>
      </c>
    </row>
    <row r="165" spans="1:13" x14ac:dyDescent="0.15">
      <c r="A165" s="22"/>
      <c r="B165" s="22" t="s">
        <v>199</v>
      </c>
    </row>
    <row r="166" spans="1:13" x14ac:dyDescent="0.15">
      <c r="A166" s="22"/>
      <c r="B166" s="22" t="s">
        <v>220</v>
      </c>
    </row>
    <row r="167" spans="1:13" x14ac:dyDescent="0.15">
      <c r="A167" s="22"/>
      <c r="B167" s="22" t="s">
        <v>208</v>
      </c>
    </row>
    <row r="231" spans="1:13" x14ac:dyDescent="0.15">
      <c r="A231"/>
      <c r="B231"/>
      <c r="E231"/>
      <c r="F231"/>
      <c r="G231"/>
      <c r="H231"/>
      <c r="I231"/>
      <c r="J231"/>
      <c r="K231"/>
      <c r="L231"/>
      <c r="M231"/>
    </row>
    <row r="232" spans="1:13" x14ac:dyDescent="0.15">
      <c r="A232"/>
      <c r="B232"/>
      <c r="E232"/>
      <c r="F232"/>
      <c r="G232"/>
      <c r="H232"/>
      <c r="I232"/>
      <c r="J232"/>
      <c r="K232"/>
      <c r="L232"/>
      <c r="M232"/>
    </row>
    <row r="233" spans="1:13" x14ac:dyDescent="0.15">
      <c r="A233"/>
      <c r="B233"/>
      <c r="E233"/>
      <c r="F233"/>
      <c r="G233"/>
      <c r="H233"/>
      <c r="I233"/>
      <c r="J233"/>
      <c r="K233"/>
      <c r="L233"/>
      <c r="M233"/>
    </row>
    <row r="234" spans="1:13" x14ac:dyDescent="0.15">
      <c r="A234"/>
      <c r="B234"/>
      <c r="E234"/>
      <c r="F234"/>
      <c r="G234"/>
      <c r="H234"/>
      <c r="I234"/>
      <c r="J234"/>
      <c r="K234"/>
      <c r="L234"/>
      <c r="M234"/>
    </row>
    <row r="235" spans="1:13" x14ac:dyDescent="0.15">
      <c r="A235"/>
      <c r="B235"/>
      <c r="E235"/>
      <c r="F235"/>
      <c r="G235"/>
      <c r="H235"/>
      <c r="I235"/>
      <c r="J235"/>
      <c r="K235"/>
      <c r="L235"/>
      <c r="M235"/>
    </row>
    <row r="236" spans="1:13" x14ac:dyDescent="0.15">
      <c r="A236"/>
      <c r="B236"/>
      <c r="E236"/>
      <c r="F236"/>
      <c r="G236"/>
      <c r="H236"/>
      <c r="I236"/>
      <c r="J236"/>
      <c r="K236"/>
      <c r="L236"/>
      <c r="M236"/>
    </row>
    <row r="237" spans="1:13" x14ac:dyDescent="0.15">
      <c r="A237"/>
      <c r="B237"/>
      <c r="E237"/>
      <c r="F237"/>
      <c r="G237"/>
      <c r="H237"/>
      <c r="I237"/>
      <c r="J237"/>
      <c r="K237"/>
      <c r="L237"/>
      <c r="M237"/>
    </row>
    <row r="238" spans="1:13" x14ac:dyDescent="0.15">
      <c r="A238"/>
      <c r="B238"/>
      <c r="E238"/>
      <c r="F238"/>
      <c r="G238"/>
      <c r="H238"/>
      <c r="I238"/>
      <c r="J238"/>
      <c r="K238"/>
      <c r="L238"/>
      <c r="M238"/>
    </row>
    <row r="239" spans="1:13" x14ac:dyDescent="0.15">
      <c r="A239"/>
      <c r="B239"/>
      <c r="E239"/>
      <c r="F239"/>
      <c r="G239"/>
      <c r="H239"/>
      <c r="I239"/>
      <c r="J239"/>
      <c r="K239"/>
      <c r="L239"/>
      <c r="M239"/>
    </row>
    <row r="240" spans="1:13" x14ac:dyDescent="0.15">
      <c r="A240"/>
      <c r="B240"/>
      <c r="E240"/>
      <c r="F240"/>
      <c r="G240"/>
      <c r="H240"/>
      <c r="I240"/>
      <c r="J240"/>
      <c r="K240"/>
      <c r="L240"/>
      <c r="M240"/>
    </row>
    <row r="241" spans="1:13" x14ac:dyDescent="0.15">
      <c r="A241"/>
      <c r="B241"/>
      <c r="E241"/>
      <c r="F241"/>
      <c r="G241"/>
      <c r="H241"/>
      <c r="I241"/>
      <c r="J241"/>
      <c r="K241"/>
      <c r="L241"/>
      <c r="M241"/>
    </row>
    <row r="242" spans="1:13" x14ac:dyDescent="0.15">
      <c r="A242"/>
      <c r="B242"/>
      <c r="E242"/>
      <c r="F242"/>
      <c r="G242"/>
      <c r="H242"/>
      <c r="I242"/>
      <c r="J242"/>
      <c r="K242"/>
      <c r="L242"/>
      <c r="M242"/>
    </row>
    <row r="243" spans="1:13" x14ac:dyDescent="0.15">
      <c r="A243"/>
      <c r="B243"/>
      <c r="E243"/>
      <c r="F243"/>
      <c r="G243"/>
      <c r="H243"/>
      <c r="I243"/>
      <c r="J243"/>
      <c r="K243"/>
      <c r="L243"/>
      <c r="M243"/>
    </row>
    <row r="244" spans="1:13" x14ac:dyDescent="0.15">
      <c r="A244"/>
      <c r="B244"/>
      <c r="E244"/>
      <c r="F244"/>
      <c r="G244"/>
      <c r="H244"/>
      <c r="I244"/>
      <c r="J244"/>
      <c r="K244"/>
      <c r="L244"/>
      <c r="M244"/>
    </row>
    <row r="245" spans="1:13" x14ac:dyDescent="0.15">
      <c r="A245"/>
      <c r="B245"/>
      <c r="E245"/>
      <c r="F245"/>
      <c r="G245"/>
      <c r="H245"/>
      <c r="I245"/>
      <c r="J245"/>
      <c r="K245"/>
      <c r="L245"/>
      <c r="M245"/>
    </row>
    <row r="246" spans="1:13" x14ac:dyDescent="0.15">
      <c r="A246"/>
      <c r="B246"/>
      <c r="E246"/>
      <c r="F246"/>
      <c r="G246"/>
      <c r="H246"/>
      <c r="I246"/>
      <c r="J246"/>
      <c r="K246"/>
      <c r="L246"/>
      <c r="M246"/>
    </row>
    <row r="247" spans="1:13" x14ac:dyDescent="0.15">
      <c r="A247"/>
      <c r="B247"/>
      <c r="E247"/>
      <c r="F247"/>
      <c r="G247"/>
      <c r="H247"/>
      <c r="I247"/>
      <c r="J247"/>
      <c r="K247"/>
      <c r="L247"/>
      <c r="M247"/>
    </row>
    <row r="248" spans="1:13" x14ac:dyDescent="0.15">
      <c r="A248"/>
      <c r="B248"/>
      <c r="E248"/>
      <c r="F248"/>
      <c r="G248"/>
      <c r="H248"/>
      <c r="I248"/>
      <c r="J248"/>
      <c r="K248"/>
      <c r="L248"/>
      <c r="M248"/>
    </row>
    <row r="249" spans="1:13" x14ac:dyDescent="0.15">
      <c r="A249"/>
      <c r="B249"/>
      <c r="E249"/>
      <c r="F249"/>
      <c r="G249"/>
      <c r="H249"/>
      <c r="I249"/>
      <c r="J249"/>
      <c r="K249"/>
      <c r="L249"/>
      <c r="M249"/>
    </row>
    <row r="250" spans="1:13" x14ac:dyDescent="0.15">
      <c r="A250"/>
      <c r="B250"/>
      <c r="E250"/>
      <c r="F250"/>
      <c r="G250"/>
      <c r="H250"/>
      <c r="I250"/>
      <c r="J250"/>
      <c r="K250"/>
      <c r="L250"/>
      <c r="M250"/>
    </row>
    <row r="251" spans="1:13" x14ac:dyDescent="0.15">
      <c r="A251"/>
      <c r="B251"/>
      <c r="E251"/>
      <c r="F251"/>
      <c r="G251"/>
      <c r="H251"/>
      <c r="I251"/>
      <c r="J251"/>
      <c r="K251"/>
      <c r="L251"/>
      <c r="M251"/>
    </row>
    <row r="252" spans="1:13" x14ac:dyDescent="0.15">
      <c r="A252"/>
      <c r="B252"/>
      <c r="E252"/>
      <c r="F252"/>
      <c r="G252"/>
      <c r="H252"/>
      <c r="I252"/>
      <c r="J252"/>
      <c r="K252"/>
      <c r="L252"/>
      <c r="M252"/>
    </row>
    <row r="253" spans="1:13" x14ac:dyDescent="0.15">
      <c r="A253"/>
      <c r="B253"/>
      <c r="E253"/>
      <c r="F253"/>
      <c r="G253"/>
      <c r="H253"/>
      <c r="I253"/>
      <c r="J253"/>
      <c r="K253"/>
      <c r="L253"/>
      <c r="M253"/>
    </row>
    <row r="254" spans="1:13" x14ac:dyDescent="0.15">
      <c r="A254"/>
      <c r="B254"/>
      <c r="E254"/>
      <c r="F254"/>
      <c r="G254"/>
      <c r="H254"/>
      <c r="I254"/>
      <c r="J254"/>
      <c r="K254"/>
      <c r="L254"/>
      <c r="M254"/>
    </row>
    <row r="255" spans="1:13" x14ac:dyDescent="0.15">
      <c r="A255"/>
      <c r="B255"/>
      <c r="E255"/>
      <c r="F255"/>
      <c r="G255"/>
      <c r="H255"/>
      <c r="I255"/>
      <c r="J255"/>
      <c r="K255"/>
      <c r="L255"/>
      <c r="M255"/>
    </row>
    <row r="256" spans="1:13" x14ac:dyDescent="0.15">
      <c r="A256"/>
      <c r="B256"/>
      <c r="E256"/>
      <c r="F256"/>
      <c r="G256"/>
      <c r="H256"/>
      <c r="I256"/>
      <c r="J256"/>
      <c r="K256"/>
      <c r="L256"/>
      <c r="M256"/>
    </row>
    <row r="257" spans="1:13" x14ac:dyDescent="0.15">
      <c r="A257"/>
      <c r="B257"/>
      <c r="E257"/>
      <c r="F257"/>
      <c r="G257"/>
      <c r="H257"/>
      <c r="I257"/>
      <c r="J257"/>
      <c r="K257"/>
      <c r="L257"/>
      <c r="M257"/>
    </row>
    <row r="258" spans="1:13" x14ac:dyDescent="0.15">
      <c r="A258"/>
      <c r="B258"/>
      <c r="E258"/>
      <c r="F258"/>
      <c r="G258"/>
      <c r="H258"/>
      <c r="I258"/>
      <c r="J258"/>
      <c r="K258"/>
      <c r="L258"/>
      <c r="M258"/>
    </row>
    <row r="259" spans="1:13" x14ac:dyDescent="0.15">
      <c r="A259"/>
      <c r="B259"/>
      <c r="E259"/>
      <c r="F259"/>
      <c r="G259"/>
      <c r="H259"/>
      <c r="I259"/>
      <c r="J259"/>
      <c r="K259"/>
      <c r="L259"/>
      <c r="M259"/>
    </row>
    <row r="260" spans="1:13" x14ac:dyDescent="0.15">
      <c r="A260"/>
      <c r="B260"/>
      <c r="E260"/>
      <c r="F260"/>
      <c r="G260"/>
      <c r="H260"/>
      <c r="I260"/>
      <c r="J260"/>
      <c r="K260"/>
      <c r="L260"/>
      <c r="M260"/>
    </row>
    <row r="261" spans="1:13" x14ac:dyDescent="0.15">
      <c r="A261"/>
      <c r="B261"/>
      <c r="E261"/>
      <c r="F261"/>
      <c r="G261"/>
      <c r="H261"/>
      <c r="I261"/>
      <c r="J261"/>
      <c r="K261"/>
      <c r="L261"/>
      <c r="M261"/>
    </row>
    <row r="262" spans="1:13" x14ac:dyDescent="0.15">
      <c r="A262"/>
      <c r="B262"/>
      <c r="E262"/>
      <c r="F262"/>
      <c r="G262"/>
      <c r="H262"/>
      <c r="I262"/>
      <c r="J262"/>
      <c r="K262"/>
      <c r="L262"/>
      <c r="M262"/>
    </row>
    <row r="263" spans="1:13" x14ac:dyDescent="0.15">
      <c r="A263"/>
      <c r="B263"/>
      <c r="E263"/>
      <c r="F263"/>
      <c r="G263"/>
      <c r="H263"/>
      <c r="I263"/>
      <c r="J263"/>
      <c r="K263"/>
      <c r="L263"/>
      <c r="M263"/>
    </row>
    <row r="264" spans="1:13" x14ac:dyDescent="0.15">
      <c r="A264"/>
      <c r="B264"/>
      <c r="E264"/>
      <c r="F264"/>
      <c r="G264"/>
      <c r="H264"/>
      <c r="I264"/>
      <c r="J264"/>
      <c r="K264"/>
      <c r="L264"/>
      <c r="M264"/>
    </row>
    <row r="265" spans="1:13" x14ac:dyDescent="0.15">
      <c r="A265"/>
      <c r="B265"/>
      <c r="E265"/>
      <c r="F265"/>
      <c r="G265"/>
      <c r="H265"/>
      <c r="I265"/>
      <c r="J265"/>
      <c r="K265"/>
      <c r="L265"/>
      <c r="M265"/>
    </row>
    <row r="266" spans="1:13" x14ac:dyDescent="0.15">
      <c r="A266"/>
      <c r="B266"/>
      <c r="E266"/>
      <c r="F266"/>
      <c r="G266"/>
      <c r="H266"/>
      <c r="I266"/>
      <c r="J266"/>
      <c r="K266"/>
      <c r="L266"/>
      <c r="M266"/>
    </row>
    <row r="267" spans="1:13" x14ac:dyDescent="0.15">
      <c r="A267"/>
      <c r="B267"/>
      <c r="E267"/>
      <c r="F267"/>
      <c r="G267"/>
      <c r="H267"/>
      <c r="I267"/>
      <c r="J267"/>
      <c r="K267"/>
      <c r="L267"/>
      <c r="M267"/>
    </row>
    <row r="268" spans="1:13" x14ac:dyDescent="0.15">
      <c r="A268"/>
      <c r="B268"/>
      <c r="E268"/>
      <c r="F268"/>
      <c r="G268"/>
      <c r="H268"/>
      <c r="I268"/>
      <c r="J268"/>
      <c r="K268"/>
      <c r="L268"/>
      <c r="M268"/>
    </row>
    <row r="269" spans="1:13" x14ac:dyDescent="0.15">
      <c r="A269"/>
      <c r="B269"/>
      <c r="E269"/>
      <c r="F269"/>
      <c r="G269"/>
      <c r="H269"/>
      <c r="I269"/>
      <c r="J269"/>
      <c r="K269"/>
      <c r="L269"/>
      <c r="M269"/>
    </row>
    <row r="270" spans="1:13" x14ac:dyDescent="0.15">
      <c r="A270"/>
      <c r="B270"/>
      <c r="E270"/>
      <c r="F270"/>
      <c r="G270"/>
      <c r="H270"/>
      <c r="I270"/>
      <c r="J270"/>
      <c r="K270"/>
      <c r="L270"/>
      <c r="M270"/>
    </row>
    <row r="271" spans="1:13" x14ac:dyDescent="0.15">
      <c r="A271"/>
      <c r="B271"/>
      <c r="E271"/>
      <c r="F271"/>
      <c r="G271"/>
      <c r="H271"/>
      <c r="I271"/>
      <c r="J271"/>
      <c r="K271"/>
      <c r="L271"/>
      <c r="M271"/>
    </row>
    <row r="272" spans="1:13" x14ac:dyDescent="0.15">
      <c r="A272"/>
      <c r="B272"/>
      <c r="E272"/>
      <c r="F272"/>
      <c r="G272"/>
      <c r="H272"/>
      <c r="I272"/>
      <c r="J272"/>
      <c r="K272"/>
      <c r="L272"/>
      <c r="M272"/>
    </row>
    <row r="273" spans="1:13" x14ac:dyDescent="0.15">
      <c r="A273"/>
      <c r="B273"/>
      <c r="E273"/>
      <c r="F273"/>
      <c r="G273"/>
      <c r="H273"/>
      <c r="I273"/>
      <c r="J273"/>
      <c r="K273"/>
      <c r="L273"/>
      <c r="M273"/>
    </row>
    <row r="274" spans="1:13" x14ac:dyDescent="0.15">
      <c r="A274"/>
      <c r="B274"/>
      <c r="E274"/>
      <c r="F274"/>
      <c r="G274"/>
      <c r="H274"/>
      <c r="I274"/>
      <c r="J274"/>
      <c r="K274"/>
      <c r="L274"/>
      <c r="M274"/>
    </row>
    <row r="275" spans="1:13" x14ac:dyDescent="0.15">
      <c r="A275"/>
      <c r="B275"/>
      <c r="E275"/>
      <c r="F275"/>
      <c r="G275"/>
      <c r="H275"/>
      <c r="I275"/>
      <c r="J275"/>
      <c r="K275"/>
      <c r="L275"/>
      <c r="M275"/>
    </row>
    <row r="276" spans="1:13" x14ac:dyDescent="0.15">
      <c r="A276"/>
      <c r="B276"/>
      <c r="E276"/>
      <c r="F276"/>
      <c r="G276"/>
      <c r="H276"/>
      <c r="I276"/>
      <c r="J276"/>
      <c r="K276"/>
      <c r="L276"/>
      <c r="M276"/>
    </row>
    <row r="277" spans="1:13" x14ac:dyDescent="0.15">
      <c r="A277"/>
      <c r="B277"/>
      <c r="E277"/>
      <c r="F277"/>
      <c r="G277"/>
      <c r="H277"/>
      <c r="I277"/>
      <c r="J277"/>
      <c r="K277"/>
      <c r="L277"/>
      <c r="M277"/>
    </row>
    <row r="278" spans="1:13" x14ac:dyDescent="0.15">
      <c r="A278"/>
      <c r="B278"/>
      <c r="E278"/>
      <c r="F278"/>
      <c r="G278"/>
      <c r="H278"/>
      <c r="I278"/>
      <c r="J278"/>
      <c r="K278"/>
      <c r="L278"/>
      <c r="M278"/>
    </row>
    <row r="279" spans="1:13" x14ac:dyDescent="0.15">
      <c r="A279"/>
      <c r="B279"/>
      <c r="E279"/>
      <c r="F279"/>
      <c r="G279"/>
      <c r="H279"/>
      <c r="I279"/>
      <c r="J279"/>
      <c r="K279"/>
      <c r="L279"/>
      <c r="M279"/>
    </row>
    <row r="280" spans="1:13" x14ac:dyDescent="0.15">
      <c r="A280"/>
      <c r="B280"/>
      <c r="E280"/>
      <c r="F280"/>
      <c r="G280"/>
      <c r="H280"/>
      <c r="I280"/>
      <c r="J280"/>
      <c r="K280"/>
      <c r="L280"/>
      <c r="M280"/>
    </row>
    <row r="281" spans="1:13" x14ac:dyDescent="0.15">
      <c r="A281"/>
      <c r="B281"/>
      <c r="E281"/>
      <c r="F281"/>
      <c r="G281"/>
      <c r="H281"/>
      <c r="I281"/>
      <c r="J281"/>
      <c r="K281"/>
      <c r="L281"/>
      <c r="M281"/>
    </row>
    <row r="282" spans="1:13" x14ac:dyDescent="0.15">
      <c r="A282"/>
      <c r="B282"/>
      <c r="E282"/>
      <c r="F282"/>
      <c r="G282"/>
      <c r="H282"/>
      <c r="I282"/>
      <c r="J282"/>
      <c r="K282"/>
      <c r="L282"/>
      <c r="M282"/>
    </row>
    <row r="283" spans="1:13" x14ac:dyDescent="0.15">
      <c r="A283"/>
      <c r="B283"/>
      <c r="E283"/>
      <c r="F283"/>
      <c r="G283"/>
      <c r="H283"/>
      <c r="I283"/>
      <c r="J283"/>
      <c r="K283"/>
      <c r="L283"/>
      <c r="M283"/>
    </row>
    <row r="284" spans="1:13" x14ac:dyDescent="0.15">
      <c r="A284"/>
      <c r="B284"/>
      <c r="E284"/>
      <c r="F284"/>
      <c r="G284"/>
      <c r="H284"/>
      <c r="I284"/>
      <c r="J284"/>
      <c r="K284"/>
      <c r="L284"/>
      <c r="M284"/>
    </row>
    <row r="285" spans="1:13" x14ac:dyDescent="0.15">
      <c r="A285"/>
      <c r="B285"/>
      <c r="E285"/>
      <c r="F285"/>
      <c r="G285"/>
      <c r="H285"/>
      <c r="I285"/>
      <c r="J285"/>
      <c r="K285"/>
      <c r="L285"/>
      <c r="M285"/>
    </row>
    <row r="286" spans="1:13" x14ac:dyDescent="0.15">
      <c r="A286"/>
      <c r="B286"/>
      <c r="E286"/>
      <c r="F286"/>
      <c r="G286"/>
      <c r="H286"/>
      <c r="I286"/>
      <c r="J286"/>
      <c r="K286"/>
      <c r="L286"/>
      <c r="M286"/>
    </row>
    <row r="287" spans="1:13" x14ac:dyDescent="0.15">
      <c r="A287"/>
      <c r="B287"/>
      <c r="E287"/>
      <c r="F287"/>
      <c r="G287"/>
      <c r="H287"/>
      <c r="I287"/>
      <c r="J287"/>
      <c r="K287"/>
      <c r="L287"/>
      <c r="M287"/>
    </row>
    <row r="288" spans="1:13" x14ac:dyDescent="0.15">
      <c r="A288"/>
      <c r="B288"/>
      <c r="E288"/>
      <c r="F288"/>
      <c r="G288"/>
      <c r="H288"/>
      <c r="I288"/>
      <c r="J288"/>
      <c r="K288"/>
      <c r="L288"/>
      <c r="M288"/>
    </row>
    <row r="289" spans="1:13" x14ac:dyDescent="0.15">
      <c r="A289"/>
      <c r="B289"/>
      <c r="E289"/>
      <c r="F289"/>
      <c r="G289"/>
      <c r="H289"/>
      <c r="I289"/>
      <c r="J289"/>
      <c r="K289"/>
      <c r="L289"/>
      <c r="M289"/>
    </row>
    <row r="290" spans="1:13" x14ac:dyDescent="0.15">
      <c r="A290"/>
      <c r="B290"/>
      <c r="E290"/>
      <c r="F290"/>
      <c r="G290"/>
      <c r="H290"/>
      <c r="I290"/>
      <c r="J290"/>
      <c r="K290"/>
      <c r="L290"/>
      <c r="M290"/>
    </row>
    <row r="291" spans="1:13" x14ac:dyDescent="0.15">
      <c r="A291"/>
      <c r="B291"/>
      <c r="E291"/>
      <c r="F291"/>
      <c r="G291"/>
      <c r="H291"/>
      <c r="I291"/>
      <c r="J291"/>
      <c r="K291"/>
      <c r="L291"/>
      <c r="M291"/>
    </row>
    <row r="292" spans="1:13" x14ac:dyDescent="0.15">
      <c r="A292"/>
      <c r="B292"/>
      <c r="E292"/>
      <c r="F292"/>
      <c r="G292"/>
      <c r="H292"/>
      <c r="I292"/>
      <c r="J292"/>
      <c r="K292"/>
      <c r="L292"/>
      <c r="M292"/>
    </row>
    <row r="293" spans="1:13" x14ac:dyDescent="0.15">
      <c r="A293"/>
      <c r="B293"/>
      <c r="E293"/>
      <c r="F293"/>
      <c r="G293"/>
      <c r="H293"/>
      <c r="I293"/>
      <c r="J293"/>
      <c r="K293"/>
      <c r="L293"/>
      <c r="M293"/>
    </row>
    <row r="294" spans="1:13" x14ac:dyDescent="0.15">
      <c r="A294"/>
      <c r="B294"/>
      <c r="E294"/>
      <c r="F294"/>
      <c r="G294"/>
      <c r="H294"/>
      <c r="I294"/>
      <c r="J294"/>
      <c r="K294"/>
      <c r="L294"/>
      <c r="M294"/>
    </row>
    <row r="295" spans="1:13" x14ac:dyDescent="0.15">
      <c r="A295"/>
      <c r="B295"/>
      <c r="E295"/>
      <c r="F295"/>
      <c r="G295"/>
      <c r="H295"/>
      <c r="I295"/>
      <c r="J295"/>
      <c r="K295"/>
      <c r="L295"/>
      <c r="M295"/>
    </row>
    <row r="296" spans="1:13" x14ac:dyDescent="0.15">
      <c r="A296"/>
      <c r="B296"/>
      <c r="E296"/>
      <c r="F296"/>
      <c r="G296"/>
      <c r="H296"/>
      <c r="I296"/>
      <c r="J296"/>
      <c r="K296"/>
      <c r="L296"/>
      <c r="M296"/>
    </row>
    <row r="297" spans="1:13" x14ac:dyDescent="0.15">
      <c r="A297"/>
      <c r="B297"/>
      <c r="E297"/>
      <c r="F297"/>
      <c r="G297"/>
      <c r="H297"/>
      <c r="I297"/>
      <c r="J297"/>
      <c r="K297"/>
      <c r="L297"/>
      <c r="M297"/>
    </row>
    <row r="298" spans="1:13" x14ac:dyDescent="0.15">
      <c r="A298"/>
      <c r="B298"/>
      <c r="E298"/>
      <c r="F298"/>
      <c r="G298"/>
      <c r="H298"/>
      <c r="I298"/>
      <c r="J298"/>
      <c r="K298"/>
      <c r="L298"/>
      <c r="M298"/>
    </row>
    <row r="299" spans="1:13" x14ac:dyDescent="0.15">
      <c r="A299"/>
      <c r="B299"/>
      <c r="E299"/>
      <c r="F299"/>
      <c r="G299"/>
      <c r="H299"/>
      <c r="I299"/>
      <c r="J299"/>
      <c r="K299"/>
      <c r="L299"/>
      <c r="M299"/>
    </row>
    <row r="300" spans="1:13" x14ac:dyDescent="0.15">
      <c r="A300"/>
      <c r="B300"/>
      <c r="E300"/>
      <c r="F300"/>
      <c r="G300"/>
      <c r="H300"/>
      <c r="I300"/>
      <c r="J300"/>
      <c r="K300"/>
      <c r="L300"/>
      <c r="M300"/>
    </row>
    <row r="301" spans="1:13" x14ac:dyDescent="0.15">
      <c r="A301"/>
      <c r="B301"/>
      <c r="E301"/>
      <c r="F301"/>
      <c r="G301"/>
      <c r="H301"/>
      <c r="I301"/>
      <c r="J301"/>
      <c r="K301"/>
      <c r="L301"/>
      <c r="M301"/>
    </row>
    <row r="302" spans="1:13" x14ac:dyDescent="0.15">
      <c r="A302"/>
      <c r="B302"/>
      <c r="E302"/>
      <c r="F302"/>
      <c r="G302"/>
      <c r="H302"/>
      <c r="I302"/>
      <c r="J302"/>
      <c r="K302"/>
      <c r="L302"/>
      <c r="M302"/>
    </row>
    <row r="303" spans="1:13" x14ac:dyDescent="0.15">
      <c r="A303"/>
      <c r="B303"/>
      <c r="E303"/>
      <c r="F303"/>
      <c r="G303"/>
      <c r="H303"/>
      <c r="I303"/>
      <c r="J303"/>
      <c r="K303"/>
      <c r="L303"/>
      <c r="M303"/>
    </row>
    <row r="304" spans="1:13" x14ac:dyDescent="0.15">
      <c r="A304"/>
      <c r="B304"/>
      <c r="E304"/>
      <c r="F304"/>
      <c r="G304"/>
      <c r="H304"/>
      <c r="I304"/>
      <c r="J304"/>
      <c r="K304"/>
      <c r="L304"/>
      <c r="M304"/>
    </row>
    <row r="305" spans="1:13" x14ac:dyDescent="0.15">
      <c r="A305"/>
      <c r="B305"/>
      <c r="E305"/>
      <c r="F305"/>
      <c r="G305"/>
      <c r="H305"/>
      <c r="I305"/>
      <c r="J305"/>
      <c r="K305"/>
      <c r="L305"/>
      <c r="M305"/>
    </row>
    <row r="306" spans="1:13" x14ac:dyDescent="0.15">
      <c r="A306"/>
      <c r="B306"/>
      <c r="E306"/>
      <c r="F306"/>
      <c r="G306"/>
      <c r="H306"/>
      <c r="I306"/>
      <c r="J306"/>
      <c r="K306"/>
      <c r="L306"/>
      <c r="M306"/>
    </row>
    <row r="307" spans="1:13" x14ac:dyDescent="0.15">
      <c r="A307"/>
      <c r="B307"/>
      <c r="E307"/>
      <c r="F307"/>
      <c r="G307"/>
      <c r="H307"/>
      <c r="I307"/>
      <c r="J307"/>
      <c r="K307"/>
      <c r="L307"/>
      <c r="M307"/>
    </row>
    <row r="308" spans="1:13" x14ac:dyDescent="0.15">
      <c r="A308"/>
      <c r="B308"/>
      <c r="E308"/>
      <c r="F308"/>
      <c r="G308"/>
      <c r="H308"/>
      <c r="I308"/>
      <c r="J308"/>
      <c r="K308"/>
      <c r="L308"/>
      <c r="M308"/>
    </row>
    <row r="309" spans="1:13" x14ac:dyDescent="0.15">
      <c r="A309"/>
      <c r="B309"/>
      <c r="E309"/>
      <c r="F309"/>
      <c r="G309"/>
      <c r="H309"/>
      <c r="I309"/>
      <c r="J309"/>
      <c r="K309"/>
      <c r="L309"/>
      <c r="M309"/>
    </row>
    <row r="310" spans="1:13" x14ac:dyDescent="0.15">
      <c r="A310"/>
      <c r="B310"/>
      <c r="E310"/>
      <c r="F310"/>
      <c r="G310"/>
      <c r="H310"/>
      <c r="I310"/>
      <c r="J310"/>
      <c r="K310"/>
      <c r="L310"/>
      <c r="M310"/>
    </row>
    <row r="311" spans="1:13" x14ac:dyDescent="0.15">
      <c r="A311"/>
      <c r="B311"/>
      <c r="E311"/>
      <c r="F311"/>
      <c r="G311"/>
      <c r="H311"/>
      <c r="I311"/>
      <c r="J311"/>
      <c r="K311"/>
      <c r="L311"/>
      <c r="M311"/>
    </row>
    <row r="312" spans="1:13" x14ac:dyDescent="0.15">
      <c r="A312"/>
      <c r="B312"/>
      <c r="E312"/>
      <c r="F312"/>
      <c r="G312"/>
      <c r="H312"/>
      <c r="I312"/>
      <c r="J312"/>
      <c r="K312"/>
      <c r="L312"/>
      <c r="M312"/>
    </row>
    <row r="313" spans="1:13" x14ac:dyDescent="0.15">
      <c r="A313"/>
      <c r="B313"/>
      <c r="E313"/>
      <c r="F313"/>
      <c r="G313"/>
      <c r="H313"/>
      <c r="I313"/>
      <c r="J313"/>
      <c r="K313"/>
      <c r="L313"/>
      <c r="M313"/>
    </row>
    <row r="314" spans="1:13" x14ac:dyDescent="0.15">
      <c r="A314"/>
      <c r="B314"/>
      <c r="E314"/>
      <c r="F314"/>
      <c r="G314"/>
      <c r="H314"/>
      <c r="I314"/>
      <c r="J314"/>
      <c r="K314"/>
      <c r="L314"/>
      <c r="M314"/>
    </row>
    <row r="315" spans="1:13" x14ac:dyDescent="0.15">
      <c r="A315"/>
      <c r="B315"/>
      <c r="E315"/>
      <c r="F315"/>
      <c r="G315"/>
      <c r="H315"/>
      <c r="I315"/>
      <c r="J315"/>
      <c r="K315"/>
      <c r="L315"/>
      <c r="M315"/>
    </row>
    <row r="316" spans="1:13" x14ac:dyDescent="0.15">
      <c r="A316"/>
      <c r="B316"/>
      <c r="E316"/>
      <c r="F316"/>
      <c r="G316"/>
      <c r="H316"/>
      <c r="I316"/>
      <c r="J316"/>
      <c r="K316"/>
      <c r="L316"/>
      <c r="M316"/>
    </row>
    <row r="317" spans="1:13" x14ac:dyDescent="0.15">
      <c r="A317"/>
      <c r="B317"/>
      <c r="E317"/>
      <c r="F317"/>
      <c r="G317"/>
      <c r="H317"/>
      <c r="I317"/>
      <c r="J317"/>
      <c r="K317"/>
      <c r="L317"/>
      <c r="M317"/>
    </row>
    <row r="318" spans="1:13" x14ac:dyDescent="0.15">
      <c r="A318"/>
      <c r="B318"/>
      <c r="E318"/>
      <c r="F318"/>
      <c r="G318"/>
      <c r="H318"/>
      <c r="I318"/>
      <c r="J318"/>
      <c r="K318"/>
      <c r="L318"/>
      <c r="M318"/>
    </row>
    <row r="319" spans="1:13" x14ac:dyDescent="0.15">
      <c r="A319"/>
      <c r="B319"/>
      <c r="E319"/>
      <c r="F319"/>
      <c r="G319"/>
      <c r="H319"/>
      <c r="I319"/>
      <c r="J319"/>
      <c r="K319"/>
      <c r="L319"/>
      <c r="M319"/>
    </row>
    <row r="320" spans="1:13" x14ac:dyDescent="0.15">
      <c r="A320"/>
      <c r="B320"/>
      <c r="E320"/>
      <c r="F320"/>
      <c r="G320"/>
      <c r="H320"/>
      <c r="I320"/>
      <c r="J320"/>
      <c r="K320"/>
      <c r="L320"/>
      <c r="M320"/>
    </row>
    <row r="321" spans="1:13" x14ac:dyDescent="0.15">
      <c r="A321"/>
      <c r="B321"/>
      <c r="E321"/>
      <c r="F321"/>
      <c r="G321"/>
      <c r="H321"/>
      <c r="I321"/>
      <c r="J321"/>
      <c r="K321"/>
      <c r="L321"/>
      <c r="M321"/>
    </row>
    <row r="322" spans="1:13" x14ac:dyDescent="0.15">
      <c r="A322"/>
      <c r="B322"/>
      <c r="E322"/>
      <c r="F322"/>
      <c r="G322"/>
      <c r="H322"/>
      <c r="I322"/>
      <c r="J322"/>
      <c r="K322"/>
      <c r="L322"/>
      <c r="M322"/>
    </row>
    <row r="323" spans="1:13" x14ac:dyDescent="0.15">
      <c r="A323"/>
      <c r="B323"/>
      <c r="E323"/>
      <c r="F323"/>
      <c r="G323"/>
      <c r="H323"/>
      <c r="I323"/>
      <c r="J323"/>
      <c r="K323"/>
      <c r="L323"/>
      <c r="M323"/>
    </row>
    <row r="324" spans="1:13" x14ac:dyDescent="0.15">
      <c r="A324"/>
      <c r="B324"/>
      <c r="E324"/>
      <c r="F324"/>
      <c r="G324"/>
      <c r="H324"/>
      <c r="I324"/>
      <c r="J324"/>
      <c r="K324"/>
      <c r="L324"/>
      <c r="M324"/>
    </row>
    <row r="325" spans="1:13" x14ac:dyDescent="0.15">
      <c r="A325"/>
      <c r="B325"/>
      <c r="E325"/>
      <c r="F325"/>
      <c r="G325"/>
      <c r="H325"/>
      <c r="I325"/>
      <c r="J325"/>
      <c r="K325"/>
      <c r="L325"/>
      <c r="M325"/>
    </row>
    <row r="326" spans="1:13" x14ac:dyDescent="0.15">
      <c r="A326"/>
      <c r="B326"/>
      <c r="E326"/>
      <c r="F326"/>
      <c r="G326"/>
      <c r="H326"/>
      <c r="I326"/>
      <c r="J326"/>
      <c r="K326"/>
      <c r="L326"/>
      <c r="M326"/>
    </row>
    <row r="327" spans="1:13" x14ac:dyDescent="0.15">
      <c r="A327"/>
      <c r="B327"/>
      <c r="E327"/>
      <c r="F327"/>
      <c r="G327"/>
      <c r="H327"/>
      <c r="I327"/>
      <c r="J327"/>
      <c r="K327"/>
      <c r="L327"/>
      <c r="M327"/>
    </row>
    <row r="328" spans="1:13" x14ac:dyDescent="0.15">
      <c r="A328"/>
      <c r="B328"/>
      <c r="E328"/>
      <c r="F328"/>
      <c r="G328"/>
      <c r="H328"/>
      <c r="I328"/>
      <c r="J328"/>
      <c r="K328"/>
      <c r="L328"/>
      <c r="M328"/>
    </row>
    <row r="329" spans="1:13" x14ac:dyDescent="0.15">
      <c r="A329"/>
      <c r="B329"/>
      <c r="E329"/>
      <c r="F329"/>
      <c r="G329"/>
      <c r="H329"/>
      <c r="I329"/>
      <c r="J329"/>
      <c r="K329"/>
      <c r="L329"/>
      <c r="M329"/>
    </row>
    <row r="330" spans="1:13" x14ac:dyDescent="0.15">
      <c r="A330"/>
      <c r="B330"/>
      <c r="E330"/>
      <c r="F330"/>
      <c r="G330"/>
      <c r="H330"/>
      <c r="I330"/>
      <c r="J330"/>
      <c r="K330"/>
      <c r="L330"/>
      <c r="M330"/>
    </row>
    <row r="331" spans="1:13" x14ac:dyDescent="0.15">
      <c r="A331"/>
      <c r="B331"/>
      <c r="E331"/>
      <c r="F331"/>
      <c r="G331"/>
      <c r="H331"/>
      <c r="I331"/>
      <c r="J331"/>
      <c r="K331"/>
      <c r="L331"/>
      <c r="M331"/>
    </row>
    <row r="332" spans="1:13" x14ac:dyDescent="0.15">
      <c r="A332"/>
      <c r="B332"/>
      <c r="E332"/>
      <c r="F332"/>
      <c r="G332"/>
      <c r="H332"/>
      <c r="I332"/>
      <c r="J332"/>
      <c r="K332"/>
      <c r="L332"/>
      <c r="M332"/>
    </row>
    <row r="333" spans="1:13" x14ac:dyDescent="0.15">
      <c r="A333"/>
      <c r="B333"/>
      <c r="E333"/>
      <c r="F333"/>
      <c r="G333"/>
      <c r="H333"/>
      <c r="I333"/>
      <c r="J333"/>
      <c r="K333"/>
      <c r="L333"/>
      <c r="M333"/>
    </row>
    <row r="334" spans="1:13" x14ac:dyDescent="0.15">
      <c r="A334"/>
      <c r="B334"/>
      <c r="E334"/>
      <c r="F334"/>
      <c r="G334"/>
      <c r="H334"/>
      <c r="I334"/>
      <c r="J334"/>
      <c r="K334"/>
      <c r="L334"/>
      <c r="M334"/>
    </row>
    <row r="335" spans="1:13" x14ac:dyDescent="0.15">
      <c r="A335"/>
      <c r="B335"/>
      <c r="E335"/>
      <c r="F335"/>
      <c r="G335"/>
      <c r="H335"/>
      <c r="I335"/>
      <c r="J335"/>
      <c r="K335"/>
      <c r="L335"/>
      <c r="M335"/>
    </row>
    <row r="336" spans="1:13" x14ac:dyDescent="0.15">
      <c r="A336"/>
      <c r="B336"/>
      <c r="E336"/>
      <c r="F336"/>
      <c r="G336"/>
      <c r="H336"/>
      <c r="I336"/>
      <c r="J336"/>
      <c r="K336"/>
      <c r="L336"/>
      <c r="M336"/>
    </row>
    <row r="337" spans="1:13" x14ac:dyDescent="0.15">
      <c r="A337"/>
      <c r="B337"/>
      <c r="E337"/>
      <c r="F337"/>
      <c r="G337"/>
      <c r="H337"/>
      <c r="I337"/>
      <c r="J337"/>
      <c r="K337"/>
      <c r="L337"/>
      <c r="M337"/>
    </row>
    <row r="338" spans="1:13" x14ac:dyDescent="0.15">
      <c r="A338"/>
      <c r="B338"/>
      <c r="E338"/>
      <c r="F338"/>
      <c r="G338"/>
      <c r="H338"/>
      <c r="I338"/>
      <c r="J338"/>
      <c r="K338"/>
      <c r="L338"/>
      <c r="M338"/>
    </row>
    <row r="339" spans="1:13" x14ac:dyDescent="0.15">
      <c r="A339"/>
      <c r="B339"/>
      <c r="E339"/>
      <c r="F339"/>
      <c r="G339"/>
      <c r="H339"/>
      <c r="I339"/>
      <c r="J339"/>
      <c r="K339"/>
      <c r="L339"/>
      <c r="M339"/>
    </row>
    <row r="340" spans="1:13" x14ac:dyDescent="0.15">
      <c r="A340"/>
      <c r="B340"/>
      <c r="E340"/>
      <c r="F340"/>
      <c r="G340"/>
      <c r="H340"/>
      <c r="I340"/>
      <c r="J340"/>
      <c r="K340"/>
      <c r="L340"/>
      <c r="M340"/>
    </row>
    <row r="341" spans="1:13" x14ac:dyDescent="0.15">
      <c r="A341"/>
      <c r="B341"/>
      <c r="E341"/>
      <c r="F341"/>
      <c r="G341"/>
      <c r="H341"/>
      <c r="I341"/>
      <c r="J341"/>
      <c r="K341"/>
      <c r="L341"/>
      <c r="M341"/>
    </row>
    <row r="342" spans="1:13" x14ac:dyDescent="0.15">
      <c r="A342"/>
      <c r="B342"/>
      <c r="E342"/>
      <c r="F342"/>
      <c r="G342"/>
      <c r="H342"/>
      <c r="I342"/>
      <c r="J342"/>
      <c r="K342"/>
      <c r="L342"/>
      <c r="M342"/>
    </row>
    <row r="343" spans="1:13" x14ac:dyDescent="0.15">
      <c r="A343"/>
      <c r="B343"/>
      <c r="E343"/>
      <c r="F343"/>
      <c r="G343"/>
      <c r="H343"/>
      <c r="I343"/>
      <c r="J343"/>
      <c r="K343"/>
      <c r="L343"/>
      <c r="M343"/>
    </row>
    <row r="344" spans="1:13" x14ac:dyDescent="0.15">
      <c r="A344"/>
      <c r="B344"/>
      <c r="E344"/>
      <c r="F344"/>
      <c r="G344"/>
      <c r="H344"/>
      <c r="I344"/>
      <c r="J344"/>
      <c r="K344"/>
      <c r="L344"/>
      <c r="M344"/>
    </row>
    <row r="345" spans="1:13" x14ac:dyDescent="0.15">
      <c r="A345"/>
      <c r="B345"/>
      <c r="E345"/>
      <c r="F345"/>
      <c r="G345"/>
      <c r="H345"/>
      <c r="I345"/>
      <c r="J345"/>
      <c r="K345"/>
      <c r="L345"/>
      <c r="M345"/>
    </row>
    <row r="346" spans="1:13" x14ac:dyDescent="0.15">
      <c r="A346"/>
      <c r="B346"/>
      <c r="E346"/>
      <c r="F346"/>
      <c r="G346"/>
      <c r="H346"/>
      <c r="I346"/>
      <c r="J346"/>
      <c r="K346"/>
      <c r="L346"/>
      <c r="M346"/>
    </row>
    <row r="347" spans="1:13" x14ac:dyDescent="0.15">
      <c r="A347"/>
      <c r="B347"/>
      <c r="E347"/>
      <c r="F347"/>
      <c r="G347"/>
      <c r="H347"/>
      <c r="I347"/>
      <c r="J347"/>
      <c r="K347"/>
      <c r="L347"/>
      <c r="M347"/>
    </row>
    <row r="348" spans="1:13" x14ac:dyDescent="0.15">
      <c r="A348"/>
      <c r="B348"/>
      <c r="E348"/>
      <c r="F348"/>
      <c r="G348"/>
      <c r="H348"/>
      <c r="I348"/>
      <c r="J348"/>
      <c r="K348"/>
      <c r="L348"/>
      <c r="M348"/>
    </row>
    <row r="349" spans="1:13" x14ac:dyDescent="0.15">
      <c r="A349"/>
      <c r="B349"/>
      <c r="E349"/>
      <c r="F349"/>
      <c r="G349"/>
      <c r="H349"/>
      <c r="I349"/>
      <c r="J349"/>
      <c r="K349"/>
      <c r="L349"/>
      <c r="M349"/>
    </row>
    <row r="350" spans="1:13" x14ac:dyDescent="0.15">
      <c r="A350"/>
      <c r="B350"/>
      <c r="E350"/>
      <c r="F350"/>
      <c r="G350"/>
      <c r="H350"/>
      <c r="I350"/>
      <c r="J350"/>
      <c r="K350"/>
      <c r="L350"/>
      <c r="M350"/>
    </row>
    <row r="351" spans="1:13" x14ac:dyDescent="0.15">
      <c r="A351"/>
      <c r="B351"/>
      <c r="E351"/>
      <c r="F351"/>
      <c r="G351"/>
      <c r="H351"/>
      <c r="I351"/>
      <c r="J351"/>
      <c r="K351"/>
      <c r="L351"/>
      <c r="M351"/>
    </row>
    <row r="352" spans="1:13" x14ac:dyDescent="0.15">
      <c r="A352"/>
      <c r="B352"/>
      <c r="E352"/>
      <c r="F352"/>
      <c r="G352"/>
      <c r="H352"/>
      <c r="I352"/>
      <c r="J352"/>
      <c r="K352"/>
      <c r="L352"/>
      <c r="M352"/>
    </row>
    <row r="353" spans="1:13" x14ac:dyDescent="0.15">
      <c r="A353"/>
      <c r="B353"/>
      <c r="E353"/>
      <c r="F353"/>
      <c r="G353"/>
      <c r="H353"/>
      <c r="I353"/>
      <c r="J353"/>
      <c r="K353"/>
      <c r="L353"/>
      <c r="M353"/>
    </row>
    <row r="354" spans="1:13" x14ac:dyDescent="0.15">
      <c r="A354"/>
      <c r="B354"/>
      <c r="E354"/>
      <c r="F354"/>
      <c r="G354"/>
      <c r="H354"/>
      <c r="I354"/>
      <c r="J354"/>
      <c r="K354"/>
      <c r="L354"/>
      <c r="M354"/>
    </row>
    <row r="355" spans="1:13" x14ac:dyDescent="0.15">
      <c r="A355"/>
      <c r="B355"/>
      <c r="E355"/>
      <c r="F355"/>
      <c r="G355"/>
      <c r="H355"/>
      <c r="I355"/>
      <c r="J355"/>
      <c r="K355"/>
      <c r="L355"/>
      <c r="M355"/>
    </row>
    <row r="356" spans="1:13" x14ac:dyDescent="0.15">
      <c r="A356"/>
      <c r="B356"/>
      <c r="E356"/>
      <c r="F356"/>
      <c r="G356"/>
      <c r="H356"/>
      <c r="I356"/>
      <c r="J356"/>
      <c r="K356"/>
      <c r="L356"/>
      <c r="M356"/>
    </row>
    <row r="357" spans="1:13" x14ac:dyDescent="0.15">
      <c r="A357"/>
      <c r="B357"/>
      <c r="E357"/>
      <c r="F357"/>
      <c r="G357"/>
      <c r="H357"/>
      <c r="I357"/>
      <c r="J357"/>
      <c r="K357"/>
      <c r="L357"/>
      <c r="M357"/>
    </row>
    <row r="358" spans="1:13" x14ac:dyDescent="0.15">
      <c r="A358"/>
      <c r="B358"/>
      <c r="E358"/>
      <c r="F358"/>
      <c r="G358"/>
      <c r="H358"/>
      <c r="I358"/>
      <c r="J358"/>
      <c r="K358"/>
      <c r="L358"/>
      <c r="M358"/>
    </row>
    <row r="359" spans="1:13" x14ac:dyDescent="0.15">
      <c r="A359"/>
      <c r="B359"/>
      <c r="E359"/>
      <c r="F359"/>
      <c r="G359"/>
      <c r="H359"/>
      <c r="I359"/>
      <c r="J359"/>
      <c r="K359"/>
      <c r="L359"/>
      <c r="M359"/>
    </row>
    <row r="360" spans="1:13" x14ac:dyDescent="0.15">
      <c r="A360"/>
      <c r="B360"/>
      <c r="E360"/>
      <c r="F360"/>
      <c r="G360"/>
      <c r="H360"/>
      <c r="I360"/>
      <c r="J360"/>
      <c r="K360"/>
      <c r="L360"/>
      <c r="M360"/>
    </row>
    <row r="361" spans="1:13" x14ac:dyDescent="0.15">
      <c r="A361"/>
      <c r="B361"/>
      <c r="E361"/>
      <c r="F361"/>
      <c r="G361"/>
      <c r="H361"/>
      <c r="I361"/>
      <c r="J361"/>
      <c r="K361"/>
      <c r="L361"/>
      <c r="M361"/>
    </row>
    <row r="362" spans="1:13" x14ac:dyDescent="0.15">
      <c r="A362"/>
      <c r="B362"/>
      <c r="E362"/>
      <c r="F362"/>
      <c r="G362"/>
      <c r="H362"/>
      <c r="I362"/>
      <c r="J362"/>
      <c r="K362"/>
      <c r="L362"/>
      <c r="M362"/>
    </row>
    <row r="363" spans="1:13" x14ac:dyDescent="0.15">
      <c r="A363"/>
      <c r="B363"/>
      <c r="E363"/>
      <c r="F363"/>
      <c r="G363"/>
      <c r="H363"/>
      <c r="I363"/>
      <c r="J363"/>
      <c r="K363"/>
      <c r="L363"/>
      <c r="M363"/>
    </row>
    <row r="364" spans="1:13" x14ac:dyDescent="0.15">
      <c r="A364"/>
      <c r="B364"/>
      <c r="E364"/>
      <c r="F364"/>
      <c r="G364"/>
      <c r="H364"/>
      <c r="I364"/>
      <c r="J364"/>
      <c r="K364"/>
      <c r="L364"/>
      <c r="M364"/>
    </row>
    <row r="365" spans="1:13" x14ac:dyDescent="0.15">
      <c r="A365"/>
      <c r="B365"/>
      <c r="E365"/>
      <c r="F365"/>
      <c r="G365"/>
      <c r="H365"/>
      <c r="I365"/>
      <c r="J365"/>
      <c r="K365"/>
      <c r="L365"/>
      <c r="M365"/>
    </row>
    <row r="366" spans="1:13" x14ac:dyDescent="0.15">
      <c r="A366"/>
      <c r="B366"/>
      <c r="E366"/>
      <c r="F366"/>
      <c r="G366"/>
      <c r="H366"/>
      <c r="I366"/>
      <c r="J366"/>
      <c r="K366"/>
      <c r="L366"/>
      <c r="M366"/>
    </row>
    <row r="367" spans="1:13" x14ac:dyDescent="0.15">
      <c r="A367"/>
      <c r="B367"/>
      <c r="E367"/>
      <c r="F367"/>
      <c r="G367"/>
      <c r="H367"/>
      <c r="I367"/>
      <c r="J367"/>
      <c r="K367"/>
      <c r="L367"/>
      <c r="M367"/>
    </row>
    <row r="368" spans="1:13" x14ac:dyDescent="0.15">
      <c r="A368"/>
      <c r="B368"/>
      <c r="E368"/>
      <c r="F368"/>
      <c r="G368"/>
      <c r="H368"/>
      <c r="I368"/>
      <c r="J368"/>
      <c r="K368"/>
      <c r="L368"/>
      <c r="M368"/>
    </row>
    <row r="369" spans="1:13" x14ac:dyDescent="0.15">
      <c r="A369"/>
      <c r="B369"/>
      <c r="E369"/>
      <c r="F369"/>
      <c r="G369"/>
      <c r="H369"/>
      <c r="I369"/>
      <c r="J369"/>
      <c r="K369"/>
      <c r="L369"/>
      <c r="M369"/>
    </row>
    <row r="370" spans="1:13" x14ac:dyDescent="0.15">
      <c r="A370"/>
      <c r="B370"/>
      <c r="E370"/>
      <c r="F370"/>
      <c r="G370"/>
      <c r="H370"/>
      <c r="I370"/>
      <c r="J370"/>
      <c r="K370"/>
      <c r="L370"/>
      <c r="M370"/>
    </row>
    <row r="371" spans="1:13" x14ac:dyDescent="0.15">
      <c r="A371"/>
      <c r="B371"/>
      <c r="E371"/>
      <c r="F371"/>
      <c r="G371"/>
      <c r="H371"/>
      <c r="I371"/>
      <c r="J371"/>
      <c r="K371"/>
      <c r="L371"/>
      <c r="M371"/>
    </row>
    <row r="372" spans="1:13" x14ac:dyDescent="0.15">
      <c r="A372"/>
      <c r="B372"/>
      <c r="E372"/>
      <c r="F372"/>
      <c r="G372"/>
      <c r="H372"/>
      <c r="I372"/>
      <c r="J372"/>
      <c r="K372"/>
      <c r="L372"/>
      <c r="M372"/>
    </row>
    <row r="373" spans="1:13" x14ac:dyDescent="0.15">
      <c r="A373"/>
      <c r="B373"/>
      <c r="E373"/>
      <c r="F373"/>
      <c r="G373"/>
      <c r="H373"/>
      <c r="I373"/>
      <c r="J373"/>
      <c r="K373"/>
      <c r="L373"/>
      <c r="M373"/>
    </row>
    <row r="374" spans="1:13" x14ac:dyDescent="0.15">
      <c r="A374"/>
      <c r="B374"/>
      <c r="E374"/>
      <c r="F374"/>
      <c r="G374"/>
      <c r="H374"/>
      <c r="I374"/>
      <c r="J374"/>
      <c r="K374"/>
      <c r="L374"/>
      <c r="M374"/>
    </row>
    <row r="375" spans="1:13" x14ac:dyDescent="0.15">
      <c r="A375"/>
      <c r="B375"/>
      <c r="E375"/>
      <c r="F375"/>
      <c r="G375"/>
      <c r="H375"/>
      <c r="I375"/>
      <c r="J375"/>
      <c r="K375"/>
      <c r="L375"/>
      <c r="M375"/>
    </row>
    <row r="376" spans="1:13" x14ac:dyDescent="0.15">
      <c r="A376"/>
      <c r="B376"/>
      <c r="E376"/>
      <c r="F376"/>
      <c r="G376"/>
      <c r="H376"/>
      <c r="I376"/>
      <c r="J376"/>
      <c r="K376"/>
      <c r="L376"/>
      <c r="M376"/>
    </row>
    <row r="377" spans="1:13" x14ac:dyDescent="0.15">
      <c r="A377"/>
      <c r="B377"/>
      <c r="E377"/>
      <c r="F377"/>
      <c r="G377"/>
      <c r="H377"/>
      <c r="I377"/>
      <c r="J377"/>
      <c r="K377"/>
      <c r="L377"/>
      <c r="M377"/>
    </row>
    <row r="378" spans="1:13" x14ac:dyDescent="0.15">
      <c r="A378"/>
      <c r="B378"/>
      <c r="E378"/>
      <c r="F378"/>
      <c r="G378"/>
      <c r="H378"/>
      <c r="I378"/>
      <c r="J378"/>
      <c r="K378"/>
      <c r="L378"/>
      <c r="M378"/>
    </row>
    <row r="379" spans="1:13" x14ac:dyDescent="0.15">
      <c r="A379"/>
      <c r="B379"/>
      <c r="E379"/>
      <c r="F379"/>
      <c r="G379"/>
      <c r="H379"/>
      <c r="I379"/>
      <c r="J379"/>
      <c r="K379"/>
      <c r="L379"/>
      <c r="M379"/>
    </row>
    <row r="380" spans="1:13" x14ac:dyDescent="0.15">
      <c r="A380"/>
      <c r="B380"/>
      <c r="E380"/>
      <c r="F380"/>
      <c r="G380"/>
      <c r="H380"/>
      <c r="I380"/>
      <c r="J380"/>
      <c r="K380"/>
      <c r="L380"/>
      <c r="M380"/>
    </row>
    <row r="381" spans="1:13" x14ac:dyDescent="0.15">
      <c r="A381"/>
      <c r="B381"/>
      <c r="E381"/>
      <c r="F381"/>
      <c r="G381"/>
      <c r="H381"/>
      <c r="I381"/>
      <c r="J381"/>
      <c r="K381"/>
      <c r="L381"/>
      <c r="M381"/>
    </row>
    <row r="382" spans="1:13" x14ac:dyDescent="0.15">
      <c r="A382"/>
      <c r="B382"/>
      <c r="E382"/>
      <c r="F382"/>
      <c r="G382"/>
      <c r="H382"/>
      <c r="I382"/>
      <c r="J382"/>
      <c r="K382"/>
      <c r="L382"/>
      <c r="M382"/>
    </row>
    <row r="383" spans="1:13" x14ac:dyDescent="0.15">
      <c r="A383"/>
      <c r="B383"/>
      <c r="E383"/>
      <c r="F383"/>
      <c r="G383"/>
      <c r="H383"/>
      <c r="I383"/>
      <c r="J383"/>
      <c r="K383"/>
      <c r="L383"/>
      <c r="M383"/>
    </row>
    <row r="384" spans="1:13" x14ac:dyDescent="0.15">
      <c r="A384"/>
      <c r="B384"/>
      <c r="E384"/>
      <c r="F384"/>
      <c r="G384"/>
      <c r="H384"/>
      <c r="I384"/>
      <c r="J384"/>
      <c r="K384"/>
      <c r="L384"/>
      <c r="M384"/>
    </row>
    <row r="385" spans="1:13" x14ac:dyDescent="0.15">
      <c r="A385"/>
      <c r="B385"/>
      <c r="E385"/>
      <c r="F385"/>
      <c r="G385"/>
      <c r="H385"/>
      <c r="I385"/>
      <c r="J385"/>
      <c r="K385"/>
      <c r="L385"/>
      <c r="M385"/>
    </row>
    <row r="386" spans="1:13" x14ac:dyDescent="0.15">
      <c r="A386"/>
      <c r="B386"/>
      <c r="E386"/>
      <c r="F386"/>
      <c r="G386"/>
      <c r="H386"/>
      <c r="I386"/>
      <c r="J386"/>
      <c r="K386"/>
      <c r="L386"/>
      <c r="M386"/>
    </row>
    <row r="387" spans="1:13" x14ac:dyDescent="0.15">
      <c r="A387"/>
      <c r="B387"/>
      <c r="E387"/>
      <c r="F387"/>
      <c r="G387"/>
      <c r="H387"/>
      <c r="I387"/>
      <c r="J387"/>
      <c r="K387"/>
      <c r="L387"/>
      <c r="M387"/>
    </row>
    <row r="388" spans="1:13" x14ac:dyDescent="0.15">
      <c r="A388"/>
      <c r="B388"/>
      <c r="E388"/>
      <c r="F388"/>
      <c r="G388"/>
      <c r="H388"/>
      <c r="I388"/>
      <c r="J388"/>
      <c r="K388"/>
      <c r="L388"/>
      <c r="M388"/>
    </row>
    <row r="389" spans="1:13" x14ac:dyDescent="0.15">
      <c r="A389"/>
      <c r="B389"/>
      <c r="E389"/>
      <c r="F389"/>
      <c r="G389"/>
      <c r="H389"/>
      <c r="I389"/>
      <c r="J389"/>
      <c r="K389"/>
      <c r="L389"/>
      <c r="M389"/>
    </row>
    <row r="390" spans="1:13" x14ac:dyDescent="0.15">
      <c r="A390"/>
      <c r="B390"/>
      <c r="E390"/>
      <c r="F390"/>
      <c r="G390"/>
      <c r="H390"/>
      <c r="I390"/>
      <c r="J390"/>
      <c r="K390"/>
      <c r="L390"/>
      <c r="M390"/>
    </row>
    <row r="391" spans="1:13" x14ac:dyDescent="0.15">
      <c r="A391"/>
      <c r="B391"/>
      <c r="E391"/>
      <c r="F391"/>
      <c r="G391"/>
      <c r="H391"/>
      <c r="I391"/>
      <c r="J391"/>
      <c r="K391"/>
      <c r="L391"/>
      <c r="M391"/>
    </row>
    <row r="392" spans="1:13" x14ac:dyDescent="0.15">
      <c r="A392"/>
      <c r="B392"/>
      <c r="E392"/>
      <c r="F392"/>
      <c r="G392"/>
      <c r="H392"/>
      <c r="I392"/>
      <c r="J392"/>
      <c r="K392"/>
      <c r="L392"/>
      <c r="M392"/>
    </row>
    <row r="393" spans="1:13" x14ac:dyDescent="0.15">
      <c r="A393"/>
      <c r="B393"/>
      <c r="E393"/>
      <c r="F393"/>
      <c r="G393"/>
      <c r="H393"/>
      <c r="I393"/>
      <c r="J393"/>
      <c r="K393"/>
      <c r="L393"/>
      <c r="M393"/>
    </row>
    <row r="394" spans="1:13" x14ac:dyDescent="0.15">
      <c r="A394"/>
      <c r="B394"/>
      <c r="E394"/>
      <c r="F394"/>
      <c r="G394"/>
      <c r="H394"/>
      <c r="I394"/>
      <c r="J394"/>
      <c r="K394"/>
      <c r="L394"/>
      <c r="M394"/>
    </row>
    <row r="395" spans="1:13" x14ac:dyDescent="0.15">
      <c r="A395"/>
      <c r="B395"/>
      <c r="E395"/>
      <c r="F395"/>
      <c r="G395"/>
      <c r="H395"/>
      <c r="I395"/>
      <c r="J395"/>
      <c r="K395"/>
      <c r="L395"/>
      <c r="M395"/>
    </row>
    <row r="396" spans="1:13" x14ac:dyDescent="0.15">
      <c r="A396"/>
      <c r="B396"/>
      <c r="E396"/>
      <c r="F396"/>
      <c r="G396"/>
      <c r="H396"/>
      <c r="I396"/>
      <c r="J396"/>
      <c r="K396"/>
      <c r="L396"/>
      <c r="M396"/>
    </row>
    <row r="397" spans="1:13" x14ac:dyDescent="0.15">
      <c r="A397"/>
      <c r="B397"/>
      <c r="E397"/>
      <c r="F397"/>
      <c r="G397"/>
      <c r="H397"/>
      <c r="I397"/>
      <c r="J397"/>
      <c r="K397"/>
      <c r="L397"/>
      <c r="M397"/>
    </row>
    <row r="398" spans="1:13" x14ac:dyDescent="0.15">
      <c r="A398"/>
      <c r="B398"/>
      <c r="E398"/>
      <c r="F398"/>
      <c r="G398"/>
      <c r="H398"/>
      <c r="I398"/>
      <c r="J398"/>
      <c r="K398"/>
      <c r="L398"/>
      <c r="M398"/>
    </row>
    <row r="399" spans="1:13" x14ac:dyDescent="0.15">
      <c r="A399"/>
      <c r="B399"/>
      <c r="E399"/>
      <c r="F399"/>
      <c r="G399"/>
      <c r="H399"/>
      <c r="I399"/>
      <c r="J399"/>
      <c r="K399"/>
      <c r="L399"/>
      <c r="M399"/>
    </row>
    <row r="400" spans="1:13" x14ac:dyDescent="0.15">
      <c r="A400"/>
      <c r="B400"/>
      <c r="E400"/>
      <c r="F400"/>
      <c r="G400"/>
      <c r="H400"/>
      <c r="I400"/>
      <c r="J400"/>
      <c r="K400"/>
      <c r="L400"/>
      <c r="M400"/>
    </row>
    <row r="401" spans="1:13" x14ac:dyDescent="0.15">
      <c r="A401"/>
      <c r="B401"/>
      <c r="E401"/>
      <c r="F401"/>
      <c r="G401"/>
      <c r="H401"/>
      <c r="I401"/>
      <c r="J401"/>
      <c r="K401"/>
      <c r="L401"/>
      <c r="M401"/>
    </row>
    <row r="402" spans="1:13" x14ac:dyDescent="0.15">
      <c r="A402"/>
      <c r="B402"/>
      <c r="E402"/>
      <c r="F402"/>
      <c r="G402"/>
      <c r="H402"/>
      <c r="I402"/>
      <c r="J402"/>
      <c r="K402"/>
      <c r="L402"/>
      <c r="M402"/>
    </row>
    <row r="403" spans="1:13" x14ac:dyDescent="0.15">
      <c r="A403"/>
      <c r="B403"/>
      <c r="E403"/>
      <c r="F403"/>
      <c r="G403"/>
      <c r="H403"/>
      <c r="I403"/>
      <c r="J403"/>
      <c r="K403"/>
      <c r="L403"/>
      <c r="M403"/>
    </row>
    <row r="404" spans="1:13" x14ac:dyDescent="0.15">
      <c r="A404"/>
      <c r="B404"/>
      <c r="E404"/>
      <c r="F404"/>
      <c r="G404"/>
      <c r="H404"/>
      <c r="I404"/>
      <c r="J404"/>
      <c r="K404"/>
      <c r="L404"/>
      <c r="M404"/>
    </row>
    <row r="405" spans="1:13" x14ac:dyDescent="0.15">
      <c r="A405"/>
      <c r="B405"/>
      <c r="E405"/>
      <c r="F405"/>
      <c r="G405"/>
      <c r="H405"/>
      <c r="I405"/>
      <c r="J405"/>
      <c r="K405"/>
      <c r="L405"/>
      <c r="M405"/>
    </row>
    <row r="406" spans="1:13" x14ac:dyDescent="0.15">
      <c r="A406"/>
      <c r="B406"/>
      <c r="E406"/>
      <c r="F406"/>
      <c r="G406"/>
      <c r="H406"/>
      <c r="I406"/>
      <c r="J406"/>
      <c r="K406"/>
      <c r="L406"/>
      <c r="M406"/>
    </row>
    <row r="407" spans="1:13" x14ac:dyDescent="0.15">
      <c r="A407"/>
      <c r="B407"/>
      <c r="E407"/>
      <c r="F407"/>
      <c r="G407"/>
      <c r="H407"/>
      <c r="I407"/>
      <c r="J407"/>
      <c r="K407"/>
      <c r="L407"/>
      <c r="M407"/>
    </row>
    <row r="408" spans="1:13" x14ac:dyDescent="0.15">
      <c r="A408"/>
      <c r="B408"/>
      <c r="E408"/>
      <c r="F408"/>
      <c r="G408"/>
      <c r="H408"/>
      <c r="I408"/>
      <c r="J408"/>
      <c r="K408"/>
      <c r="L408"/>
      <c r="M408"/>
    </row>
    <row r="409" spans="1:13" x14ac:dyDescent="0.15">
      <c r="A409"/>
      <c r="B409"/>
      <c r="E409"/>
      <c r="F409"/>
      <c r="G409"/>
      <c r="H409"/>
      <c r="I409"/>
      <c r="J409"/>
      <c r="K409"/>
      <c r="L409"/>
      <c r="M409"/>
    </row>
    <row r="410" spans="1:13" x14ac:dyDescent="0.15">
      <c r="A410"/>
      <c r="B410"/>
      <c r="E410"/>
      <c r="F410"/>
      <c r="G410"/>
      <c r="H410"/>
      <c r="I410"/>
      <c r="J410"/>
      <c r="K410"/>
      <c r="L410"/>
      <c r="M410"/>
    </row>
    <row r="411" spans="1:13" x14ac:dyDescent="0.15">
      <c r="A411"/>
      <c r="B411"/>
      <c r="E411"/>
      <c r="F411"/>
      <c r="G411"/>
      <c r="H411"/>
      <c r="I411"/>
      <c r="J411"/>
      <c r="K411"/>
      <c r="L411"/>
      <c r="M411"/>
    </row>
    <row r="412" spans="1:13" x14ac:dyDescent="0.15">
      <c r="A412"/>
      <c r="B412"/>
      <c r="E412"/>
      <c r="F412"/>
      <c r="G412"/>
      <c r="H412"/>
      <c r="I412"/>
      <c r="J412"/>
      <c r="K412"/>
      <c r="L412"/>
      <c r="M412"/>
    </row>
    <row r="413" spans="1:13" x14ac:dyDescent="0.15">
      <c r="A413"/>
      <c r="B413"/>
      <c r="E413"/>
      <c r="F413"/>
      <c r="G413"/>
      <c r="H413"/>
      <c r="I413"/>
      <c r="J413"/>
      <c r="K413"/>
      <c r="L413"/>
      <c r="M413"/>
    </row>
    <row r="414" spans="1:13" x14ac:dyDescent="0.15">
      <c r="A414"/>
      <c r="B414"/>
      <c r="E414"/>
      <c r="F414"/>
      <c r="G414"/>
      <c r="H414"/>
      <c r="I414"/>
      <c r="J414"/>
      <c r="K414"/>
      <c r="L414"/>
      <c r="M414"/>
    </row>
    <row r="415" spans="1:13" x14ac:dyDescent="0.15">
      <c r="A415"/>
      <c r="B415"/>
      <c r="E415"/>
      <c r="F415"/>
      <c r="G415"/>
      <c r="H415"/>
      <c r="I415"/>
      <c r="J415"/>
      <c r="K415"/>
      <c r="L415"/>
      <c r="M415"/>
    </row>
    <row r="416" spans="1:13" x14ac:dyDescent="0.15">
      <c r="A416"/>
      <c r="B416"/>
      <c r="E416"/>
      <c r="F416"/>
      <c r="G416"/>
      <c r="H416"/>
      <c r="I416"/>
      <c r="J416"/>
      <c r="K416"/>
      <c r="L416"/>
      <c r="M416"/>
    </row>
    <row r="417" spans="1:13" x14ac:dyDescent="0.15">
      <c r="A417"/>
      <c r="B417"/>
      <c r="E417"/>
      <c r="F417"/>
      <c r="G417"/>
      <c r="H417"/>
      <c r="I417"/>
      <c r="J417"/>
      <c r="K417"/>
      <c r="L417"/>
      <c r="M417"/>
    </row>
    <row r="418" spans="1:13" x14ac:dyDescent="0.15">
      <c r="A418"/>
      <c r="B418"/>
      <c r="E418"/>
      <c r="F418"/>
      <c r="G418"/>
      <c r="H418"/>
      <c r="I418"/>
      <c r="J418"/>
      <c r="K418"/>
      <c r="L418"/>
      <c r="M418"/>
    </row>
    <row r="419" spans="1:13" x14ac:dyDescent="0.15">
      <c r="A419"/>
      <c r="B419"/>
      <c r="E419"/>
      <c r="F419"/>
      <c r="G419"/>
      <c r="H419"/>
      <c r="I419"/>
      <c r="J419"/>
      <c r="K419"/>
      <c r="L419"/>
      <c r="M419"/>
    </row>
    <row r="420" spans="1:13" x14ac:dyDescent="0.15">
      <c r="A420"/>
      <c r="B420"/>
      <c r="E420"/>
      <c r="F420"/>
      <c r="G420"/>
      <c r="H420"/>
      <c r="I420"/>
      <c r="J420"/>
      <c r="K420"/>
      <c r="L420"/>
      <c r="M420"/>
    </row>
    <row r="421" spans="1:13" x14ac:dyDescent="0.15">
      <c r="A421"/>
      <c r="B421"/>
      <c r="E421"/>
      <c r="F421"/>
      <c r="G421"/>
      <c r="H421"/>
      <c r="I421"/>
      <c r="J421"/>
      <c r="K421"/>
      <c r="L421"/>
      <c r="M421"/>
    </row>
    <row r="422" spans="1:13" x14ac:dyDescent="0.15">
      <c r="A422"/>
      <c r="B422"/>
      <c r="E422"/>
      <c r="F422"/>
      <c r="G422"/>
      <c r="H422"/>
      <c r="I422"/>
      <c r="J422"/>
      <c r="K422"/>
      <c r="L422"/>
      <c r="M422"/>
    </row>
    <row r="423" spans="1:13" x14ac:dyDescent="0.15">
      <c r="A423"/>
      <c r="B423"/>
      <c r="E423"/>
      <c r="F423"/>
      <c r="G423"/>
      <c r="H423"/>
      <c r="I423"/>
      <c r="J423"/>
      <c r="K423"/>
      <c r="L423"/>
      <c r="M423"/>
    </row>
    <row r="424" spans="1:13" x14ac:dyDescent="0.15">
      <c r="A424"/>
      <c r="B424"/>
      <c r="E424"/>
      <c r="F424"/>
      <c r="G424"/>
      <c r="H424"/>
      <c r="I424"/>
      <c r="J424"/>
      <c r="K424"/>
      <c r="L424"/>
      <c r="M424"/>
    </row>
    <row r="425" spans="1:13" x14ac:dyDescent="0.15">
      <c r="A425"/>
      <c r="B425"/>
      <c r="E425"/>
      <c r="F425"/>
      <c r="G425"/>
      <c r="H425"/>
      <c r="I425"/>
      <c r="J425"/>
      <c r="K425"/>
      <c r="L425"/>
      <c r="M425"/>
    </row>
    <row r="426" spans="1:13" x14ac:dyDescent="0.15">
      <c r="A426"/>
      <c r="B426"/>
      <c r="E426"/>
      <c r="F426"/>
      <c r="G426"/>
      <c r="H426"/>
      <c r="I426"/>
      <c r="J426"/>
      <c r="K426"/>
      <c r="L426"/>
      <c r="M426"/>
    </row>
    <row r="427" spans="1:13" x14ac:dyDescent="0.15">
      <c r="A427"/>
      <c r="B427"/>
      <c r="E427"/>
      <c r="F427"/>
      <c r="G427"/>
      <c r="H427"/>
      <c r="I427"/>
      <c r="J427"/>
      <c r="K427"/>
      <c r="L427"/>
      <c r="M427"/>
    </row>
    <row r="428" spans="1:13" x14ac:dyDescent="0.15">
      <c r="A428"/>
      <c r="B428"/>
      <c r="E428"/>
      <c r="F428"/>
      <c r="G428"/>
      <c r="H428"/>
      <c r="I428"/>
      <c r="J428"/>
      <c r="K428"/>
      <c r="L428"/>
      <c r="M428"/>
    </row>
    <row r="429" spans="1:13" x14ac:dyDescent="0.15">
      <c r="A429"/>
      <c r="B429"/>
      <c r="E429"/>
      <c r="F429"/>
      <c r="G429"/>
      <c r="H429"/>
      <c r="I429"/>
      <c r="J429"/>
      <c r="K429"/>
      <c r="L429"/>
      <c r="M429"/>
    </row>
    <row r="430" spans="1:13" x14ac:dyDescent="0.15">
      <c r="A430"/>
      <c r="B430"/>
      <c r="E430"/>
      <c r="F430"/>
      <c r="G430"/>
      <c r="H430"/>
      <c r="I430"/>
      <c r="J430"/>
      <c r="K430"/>
      <c r="L430"/>
      <c r="M430"/>
    </row>
    <row r="431" spans="1:13" x14ac:dyDescent="0.15">
      <c r="A431"/>
      <c r="B431"/>
      <c r="E431"/>
      <c r="F431"/>
      <c r="G431"/>
      <c r="H431"/>
      <c r="I431"/>
      <c r="J431"/>
      <c r="K431"/>
      <c r="L431"/>
      <c r="M431"/>
    </row>
    <row r="432" spans="1:13" x14ac:dyDescent="0.15">
      <c r="A432"/>
      <c r="B432"/>
      <c r="E432"/>
      <c r="F432"/>
      <c r="G432"/>
      <c r="H432"/>
      <c r="I432"/>
      <c r="J432"/>
      <c r="K432"/>
      <c r="L432"/>
      <c r="M432"/>
    </row>
    <row r="433" spans="1:13" x14ac:dyDescent="0.15">
      <c r="A433"/>
      <c r="B433"/>
      <c r="E433"/>
      <c r="F433"/>
      <c r="G433"/>
      <c r="H433"/>
      <c r="I433"/>
      <c r="J433"/>
      <c r="K433"/>
      <c r="L433"/>
      <c r="M433"/>
    </row>
    <row r="434" spans="1:13" x14ac:dyDescent="0.15">
      <c r="A434"/>
      <c r="B434"/>
      <c r="E434"/>
      <c r="F434"/>
      <c r="G434"/>
      <c r="H434"/>
      <c r="I434"/>
      <c r="J434"/>
      <c r="K434"/>
      <c r="L434"/>
      <c r="M434"/>
    </row>
    <row r="435" spans="1:13" x14ac:dyDescent="0.15">
      <c r="A435"/>
      <c r="B435"/>
      <c r="E435"/>
      <c r="F435"/>
      <c r="G435"/>
      <c r="H435"/>
      <c r="I435"/>
      <c r="J435"/>
      <c r="K435"/>
      <c r="L435"/>
      <c r="M435"/>
    </row>
    <row r="436" spans="1:13" x14ac:dyDescent="0.15">
      <c r="A436"/>
      <c r="B436"/>
      <c r="E436"/>
      <c r="F436"/>
      <c r="G436"/>
      <c r="H436"/>
      <c r="I436"/>
      <c r="J436"/>
      <c r="K436"/>
      <c r="L436"/>
      <c r="M436"/>
    </row>
    <row r="437" spans="1:13" x14ac:dyDescent="0.15">
      <c r="A437"/>
      <c r="B437"/>
      <c r="E437"/>
      <c r="F437"/>
      <c r="G437"/>
      <c r="H437"/>
      <c r="I437"/>
      <c r="J437"/>
      <c r="K437"/>
      <c r="L437"/>
      <c r="M437"/>
    </row>
    <row r="438" spans="1:13" x14ac:dyDescent="0.15">
      <c r="A438"/>
      <c r="B438"/>
      <c r="E438"/>
      <c r="F438"/>
      <c r="G438"/>
      <c r="H438"/>
      <c r="I438"/>
      <c r="J438"/>
      <c r="K438"/>
      <c r="L438"/>
      <c r="M438"/>
    </row>
    <row r="439" spans="1:13" x14ac:dyDescent="0.15">
      <c r="A439"/>
      <c r="B439"/>
      <c r="E439"/>
      <c r="F439"/>
      <c r="G439"/>
      <c r="H439"/>
      <c r="I439"/>
      <c r="J439"/>
      <c r="K439"/>
      <c r="L439"/>
      <c r="M439"/>
    </row>
    <row r="440" spans="1:13" x14ac:dyDescent="0.15">
      <c r="A440"/>
      <c r="B440"/>
      <c r="E440"/>
      <c r="F440"/>
      <c r="G440"/>
      <c r="H440"/>
      <c r="I440"/>
      <c r="J440"/>
      <c r="K440"/>
      <c r="L440"/>
      <c r="M440"/>
    </row>
    <row r="441" spans="1:13" x14ac:dyDescent="0.15">
      <c r="A441"/>
      <c r="B441"/>
      <c r="E441"/>
      <c r="F441"/>
      <c r="G441"/>
      <c r="H441"/>
      <c r="I441"/>
      <c r="J441"/>
      <c r="K441"/>
      <c r="L441"/>
      <c r="M441"/>
    </row>
    <row r="442" spans="1:13" x14ac:dyDescent="0.15">
      <c r="A442"/>
      <c r="B442"/>
      <c r="E442"/>
      <c r="F442"/>
      <c r="G442"/>
      <c r="H442"/>
      <c r="I442"/>
      <c r="J442"/>
      <c r="K442"/>
      <c r="L442"/>
      <c r="M442"/>
    </row>
    <row r="443" spans="1:13" x14ac:dyDescent="0.15">
      <c r="A443"/>
      <c r="B443"/>
      <c r="E443"/>
      <c r="F443"/>
      <c r="G443"/>
      <c r="H443"/>
      <c r="I443"/>
      <c r="J443"/>
      <c r="K443"/>
      <c r="L443"/>
      <c r="M443"/>
    </row>
    <row r="444" spans="1:13" x14ac:dyDescent="0.15">
      <c r="A444"/>
      <c r="B444"/>
      <c r="E444"/>
      <c r="F444"/>
      <c r="G444"/>
      <c r="H444"/>
      <c r="I444"/>
      <c r="J444"/>
      <c r="K444"/>
      <c r="L444"/>
      <c r="M444"/>
    </row>
    <row r="445" spans="1:13" x14ac:dyDescent="0.15">
      <c r="A445"/>
      <c r="B445"/>
      <c r="E445"/>
      <c r="F445"/>
      <c r="G445"/>
      <c r="H445"/>
      <c r="I445"/>
      <c r="J445"/>
      <c r="K445"/>
      <c r="L445"/>
      <c r="M445"/>
    </row>
    <row r="446" spans="1:13" x14ac:dyDescent="0.15">
      <c r="A446"/>
      <c r="B446"/>
      <c r="E446"/>
      <c r="F446"/>
      <c r="G446"/>
      <c r="H446"/>
      <c r="I446"/>
      <c r="J446"/>
      <c r="K446"/>
      <c r="L446"/>
      <c r="M446"/>
    </row>
    <row r="447" spans="1:13" x14ac:dyDescent="0.15">
      <c r="A447"/>
      <c r="B447"/>
      <c r="E447"/>
      <c r="F447"/>
      <c r="G447"/>
      <c r="H447"/>
      <c r="I447"/>
      <c r="J447"/>
      <c r="K447"/>
      <c r="L447"/>
      <c r="M447"/>
    </row>
    <row r="448" spans="1:13" x14ac:dyDescent="0.15">
      <c r="A448"/>
      <c r="B448"/>
      <c r="E448"/>
      <c r="F448"/>
      <c r="G448"/>
      <c r="H448"/>
      <c r="I448"/>
      <c r="J448"/>
      <c r="K448"/>
      <c r="L448"/>
      <c r="M448"/>
    </row>
    <row r="449" spans="1:13" x14ac:dyDescent="0.15">
      <c r="A449"/>
      <c r="B449"/>
      <c r="E449"/>
      <c r="F449"/>
      <c r="G449"/>
      <c r="H449"/>
      <c r="I449"/>
      <c r="J449"/>
      <c r="K449"/>
      <c r="L449"/>
      <c r="M449"/>
    </row>
    <row r="450" spans="1:13" x14ac:dyDescent="0.15">
      <c r="A450"/>
      <c r="B450"/>
      <c r="E450"/>
      <c r="F450"/>
      <c r="G450"/>
      <c r="H450"/>
      <c r="I450"/>
      <c r="J450"/>
      <c r="K450"/>
      <c r="L450"/>
      <c r="M450"/>
    </row>
    <row r="451" spans="1:13" x14ac:dyDescent="0.15">
      <c r="A451"/>
      <c r="B451"/>
      <c r="E451"/>
      <c r="F451"/>
      <c r="G451"/>
      <c r="H451"/>
      <c r="I451"/>
      <c r="J451"/>
      <c r="K451"/>
      <c r="L451"/>
      <c r="M451"/>
    </row>
    <row r="452" spans="1:13" x14ac:dyDescent="0.15">
      <c r="A452"/>
      <c r="B452"/>
      <c r="E452"/>
      <c r="F452"/>
      <c r="G452"/>
      <c r="H452"/>
      <c r="I452"/>
      <c r="J452"/>
      <c r="K452"/>
      <c r="L452"/>
      <c r="M452"/>
    </row>
    <row r="453" spans="1:13" x14ac:dyDescent="0.15">
      <c r="A453"/>
      <c r="B453"/>
      <c r="E453"/>
      <c r="F453"/>
      <c r="G453"/>
      <c r="H453"/>
      <c r="I453"/>
      <c r="J453"/>
      <c r="K453"/>
      <c r="L453"/>
      <c r="M453"/>
    </row>
    <row r="454" spans="1:13" x14ac:dyDescent="0.15">
      <c r="A454"/>
      <c r="B454"/>
      <c r="E454"/>
      <c r="F454"/>
      <c r="G454"/>
      <c r="H454"/>
      <c r="I454"/>
      <c r="J454"/>
      <c r="K454"/>
      <c r="L454"/>
      <c r="M454"/>
    </row>
    <row r="455" spans="1:13" x14ac:dyDescent="0.15">
      <c r="A455"/>
      <c r="B455"/>
      <c r="E455"/>
      <c r="F455"/>
      <c r="G455"/>
      <c r="H455"/>
      <c r="I455"/>
      <c r="J455"/>
      <c r="K455"/>
      <c r="L455"/>
      <c r="M455"/>
    </row>
    <row r="456" spans="1:13" x14ac:dyDescent="0.15">
      <c r="A456"/>
      <c r="B456"/>
      <c r="E456"/>
      <c r="F456"/>
      <c r="G456"/>
      <c r="H456"/>
      <c r="I456"/>
      <c r="J456"/>
      <c r="K456"/>
      <c r="L456"/>
      <c r="M456"/>
    </row>
    <row r="457" spans="1:13" x14ac:dyDescent="0.15">
      <c r="A457"/>
      <c r="B457"/>
      <c r="E457"/>
      <c r="F457"/>
      <c r="G457"/>
      <c r="H457"/>
      <c r="I457"/>
      <c r="J457"/>
      <c r="K457"/>
      <c r="L457"/>
      <c r="M457"/>
    </row>
    <row r="458" spans="1:13" x14ac:dyDescent="0.15">
      <c r="A458"/>
      <c r="B458"/>
      <c r="E458"/>
      <c r="F458"/>
      <c r="G458"/>
      <c r="H458"/>
      <c r="I458"/>
      <c r="J458"/>
      <c r="K458"/>
      <c r="L458"/>
      <c r="M458"/>
    </row>
    <row r="459" spans="1:13" x14ac:dyDescent="0.15">
      <c r="A459"/>
      <c r="B459"/>
      <c r="E459"/>
      <c r="F459"/>
      <c r="G459"/>
      <c r="H459"/>
      <c r="I459"/>
      <c r="J459"/>
      <c r="K459"/>
      <c r="L459"/>
      <c r="M459"/>
    </row>
    <row r="460" spans="1:13" x14ac:dyDescent="0.15">
      <c r="A460"/>
      <c r="B460"/>
      <c r="E460"/>
      <c r="F460"/>
      <c r="G460"/>
      <c r="H460"/>
      <c r="I460"/>
      <c r="J460"/>
      <c r="K460"/>
      <c r="L460"/>
      <c r="M460"/>
    </row>
    <row r="461" spans="1:13" x14ac:dyDescent="0.15">
      <c r="A461"/>
      <c r="B461"/>
      <c r="E461"/>
      <c r="F461"/>
      <c r="G461"/>
      <c r="H461"/>
      <c r="I461"/>
      <c r="J461"/>
      <c r="K461"/>
      <c r="L461"/>
      <c r="M461"/>
    </row>
    <row r="462" spans="1:13" x14ac:dyDescent="0.15">
      <c r="A462"/>
      <c r="B462"/>
      <c r="E462"/>
      <c r="F462"/>
      <c r="G462"/>
      <c r="H462"/>
      <c r="I462"/>
      <c r="J462"/>
      <c r="K462"/>
      <c r="L462"/>
      <c r="M462"/>
    </row>
    <row r="463" spans="1:13" x14ac:dyDescent="0.15">
      <c r="A463"/>
      <c r="B463"/>
      <c r="E463"/>
      <c r="F463"/>
      <c r="G463"/>
      <c r="H463"/>
      <c r="I463"/>
      <c r="J463"/>
      <c r="K463"/>
      <c r="L463"/>
      <c r="M463"/>
    </row>
    <row r="464" spans="1:13" x14ac:dyDescent="0.15">
      <c r="A464"/>
      <c r="B464"/>
      <c r="E464"/>
      <c r="F464"/>
      <c r="G464"/>
      <c r="H464"/>
      <c r="I464"/>
      <c r="J464"/>
      <c r="K464"/>
      <c r="L464"/>
      <c r="M464"/>
    </row>
    <row r="465" spans="1:13" x14ac:dyDescent="0.15">
      <c r="A465"/>
      <c r="B465"/>
      <c r="E465"/>
      <c r="F465"/>
      <c r="G465"/>
      <c r="H465"/>
      <c r="I465"/>
      <c r="J465"/>
      <c r="K465"/>
      <c r="L465"/>
      <c r="M465"/>
    </row>
    <row r="466" spans="1:13" x14ac:dyDescent="0.15">
      <c r="A466"/>
      <c r="B466"/>
      <c r="E466"/>
      <c r="F466"/>
      <c r="G466"/>
      <c r="H466"/>
      <c r="I466"/>
      <c r="J466"/>
      <c r="K466"/>
      <c r="L466"/>
      <c r="M466"/>
    </row>
    <row r="467" spans="1:13" x14ac:dyDescent="0.15">
      <c r="A467"/>
      <c r="B467"/>
      <c r="E467"/>
      <c r="F467"/>
      <c r="G467"/>
      <c r="H467"/>
      <c r="I467"/>
      <c r="J467"/>
      <c r="K467"/>
      <c r="L467"/>
      <c r="M467"/>
    </row>
    <row r="468" spans="1:13" x14ac:dyDescent="0.15">
      <c r="A468"/>
      <c r="B468"/>
      <c r="E468"/>
      <c r="F468"/>
      <c r="G468"/>
      <c r="H468"/>
      <c r="I468"/>
      <c r="J468"/>
      <c r="K468"/>
      <c r="L468"/>
      <c r="M468"/>
    </row>
    <row r="469" spans="1:13" x14ac:dyDescent="0.15">
      <c r="A469"/>
      <c r="B469"/>
      <c r="E469"/>
      <c r="F469"/>
      <c r="G469"/>
      <c r="H469"/>
      <c r="I469"/>
      <c r="J469"/>
      <c r="K469"/>
      <c r="L469"/>
      <c r="M469"/>
    </row>
    <row r="470" spans="1:13" x14ac:dyDescent="0.15">
      <c r="A470"/>
      <c r="B470"/>
      <c r="E470"/>
      <c r="F470"/>
      <c r="G470"/>
      <c r="H470"/>
      <c r="I470"/>
      <c r="J470"/>
      <c r="K470"/>
      <c r="L470"/>
      <c r="M470"/>
    </row>
    <row r="471" spans="1:13" x14ac:dyDescent="0.15">
      <c r="A471"/>
      <c r="B471"/>
      <c r="E471"/>
      <c r="F471"/>
      <c r="G471"/>
      <c r="H471"/>
      <c r="I471"/>
      <c r="J471"/>
      <c r="K471"/>
      <c r="L471"/>
      <c r="M471"/>
    </row>
    <row r="472" spans="1:13" x14ac:dyDescent="0.15">
      <c r="A472"/>
      <c r="B472"/>
      <c r="E472"/>
      <c r="F472"/>
      <c r="G472"/>
      <c r="H472"/>
      <c r="I472"/>
      <c r="J472"/>
      <c r="K472"/>
      <c r="L472"/>
      <c r="M472"/>
    </row>
    <row r="473" spans="1:13" x14ac:dyDescent="0.15">
      <c r="A473"/>
      <c r="B473"/>
      <c r="E473"/>
      <c r="F473"/>
      <c r="G473"/>
      <c r="H473"/>
      <c r="I473"/>
      <c r="J473"/>
      <c r="K473"/>
      <c r="L473"/>
      <c r="M473"/>
    </row>
    <row r="474" spans="1:13" x14ac:dyDescent="0.15">
      <c r="A474"/>
      <c r="B474"/>
      <c r="E474"/>
      <c r="F474"/>
      <c r="G474"/>
      <c r="H474"/>
      <c r="I474"/>
      <c r="J474"/>
      <c r="K474"/>
      <c r="L474"/>
      <c r="M474"/>
    </row>
    <row r="475" spans="1:13" x14ac:dyDescent="0.15">
      <c r="A475"/>
      <c r="B475"/>
      <c r="E475"/>
      <c r="F475"/>
      <c r="G475"/>
      <c r="H475"/>
      <c r="I475"/>
      <c r="J475"/>
      <c r="K475"/>
      <c r="L475"/>
      <c r="M475"/>
    </row>
    <row r="476" spans="1:13" x14ac:dyDescent="0.15">
      <c r="A476"/>
      <c r="B476"/>
      <c r="E476"/>
      <c r="F476"/>
      <c r="G476"/>
      <c r="H476"/>
      <c r="I476"/>
      <c r="J476"/>
      <c r="K476"/>
      <c r="L476"/>
      <c r="M476"/>
    </row>
    <row r="477" spans="1:13" x14ac:dyDescent="0.15">
      <c r="A477"/>
      <c r="B477"/>
      <c r="E477"/>
      <c r="F477"/>
      <c r="G477"/>
      <c r="H477"/>
      <c r="I477"/>
      <c r="J477"/>
      <c r="K477"/>
      <c r="L477"/>
      <c r="M477"/>
    </row>
    <row r="478" spans="1:13" x14ac:dyDescent="0.15">
      <c r="A478"/>
      <c r="B478"/>
      <c r="E478"/>
      <c r="F478"/>
      <c r="G478"/>
      <c r="H478"/>
      <c r="I478"/>
      <c r="J478"/>
      <c r="K478"/>
      <c r="L478"/>
      <c r="M478"/>
    </row>
    <row r="479" spans="1:13" x14ac:dyDescent="0.15">
      <c r="A479"/>
      <c r="B479"/>
      <c r="E479"/>
      <c r="F479"/>
      <c r="G479"/>
      <c r="H479"/>
      <c r="I479"/>
      <c r="J479"/>
      <c r="K479"/>
      <c r="L479"/>
      <c r="M479"/>
    </row>
    <row r="480" spans="1:13" x14ac:dyDescent="0.15">
      <c r="A480"/>
      <c r="B480"/>
      <c r="E480"/>
      <c r="F480"/>
      <c r="G480"/>
      <c r="H480"/>
      <c r="I480"/>
      <c r="J480"/>
      <c r="K480"/>
      <c r="L480"/>
      <c r="M480"/>
    </row>
    <row r="481" spans="1:13" x14ac:dyDescent="0.15">
      <c r="A481"/>
      <c r="B481"/>
      <c r="E481"/>
      <c r="F481"/>
      <c r="G481"/>
      <c r="H481"/>
      <c r="I481"/>
      <c r="J481"/>
      <c r="K481"/>
      <c r="L481"/>
      <c r="M481"/>
    </row>
    <row r="482" spans="1:13" x14ac:dyDescent="0.15">
      <c r="A482"/>
      <c r="B482"/>
      <c r="E482"/>
      <c r="F482"/>
      <c r="G482"/>
      <c r="H482"/>
      <c r="I482"/>
      <c r="J482"/>
      <c r="K482"/>
      <c r="L482"/>
      <c r="M482"/>
    </row>
    <row r="483" spans="1:13" x14ac:dyDescent="0.15">
      <c r="A483"/>
      <c r="B483"/>
      <c r="E483"/>
      <c r="F483"/>
      <c r="G483"/>
      <c r="H483"/>
      <c r="I483"/>
      <c r="J483"/>
      <c r="K483"/>
      <c r="L483"/>
      <c r="M483"/>
    </row>
    <row r="484" spans="1:13" x14ac:dyDescent="0.15">
      <c r="A484"/>
      <c r="B484"/>
      <c r="E484"/>
      <c r="F484"/>
      <c r="G484"/>
      <c r="H484"/>
      <c r="I484"/>
      <c r="J484"/>
      <c r="K484"/>
      <c r="L484"/>
      <c r="M484"/>
    </row>
    <row r="485" spans="1:13" x14ac:dyDescent="0.15">
      <c r="A485"/>
      <c r="B485"/>
      <c r="E485"/>
      <c r="F485"/>
      <c r="G485"/>
      <c r="H485"/>
      <c r="I485"/>
      <c r="J485"/>
      <c r="K485"/>
      <c r="L485"/>
      <c r="M485"/>
    </row>
    <row r="486" spans="1:13" x14ac:dyDescent="0.15">
      <c r="A486"/>
      <c r="B486"/>
      <c r="E486"/>
      <c r="F486"/>
      <c r="G486"/>
      <c r="H486"/>
      <c r="I486"/>
      <c r="J486"/>
      <c r="K486"/>
      <c r="L486"/>
      <c r="M486"/>
    </row>
    <row r="487" spans="1:13" x14ac:dyDescent="0.15">
      <c r="A487"/>
      <c r="B487"/>
      <c r="E487"/>
      <c r="F487"/>
      <c r="G487"/>
      <c r="H487"/>
      <c r="I487"/>
      <c r="J487"/>
      <c r="K487"/>
      <c r="L487"/>
      <c r="M487"/>
    </row>
    <row r="488" spans="1:13" x14ac:dyDescent="0.15">
      <c r="A488"/>
      <c r="B488"/>
      <c r="E488"/>
      <c r="F488"/>
      <c r="G488"/>
      <c r="H488"/>
      <c r="I488"/>
      <c r="J488"/>
      <c r="K488"/>
      <c r="L488"/>
      <c r="M488"/>
    </row>
    <row r="489" spans="1:13" x14ac:dyDescent="0.15">
      <c r="A489"/>
      <c r="B489"/>
      <c r="E489"/>
      <c r="F489"/>
      <c r="G489"/>
      <c r="H489"/>
      <c r="I489"/>
      <c r="J489"/>
      <c r="K489"/>
      <c r="L489"/>
      <c r="M489"/>
    </row>
    <row r="490" spans="1:13" x14ac:dyDescent="0.15">
      <c r="A490"/>
      <c r="B490"/>
      <c r="E490"/>
      <c r="F490"/>
      <c r="G490"/>
      <c r="H490"/>
      <c r="I490"/>
      <c r="J490"/>
      <c r="K490"/>
      <c r="L490"/>
      <c r="M490"/>
    </row>
    <row r="491" spans="1:13" x14ac:dyDescent="0.15">
      <c r="A491"/>
      <c r="B491"/>
      <c r="E491"/>
      <c r="F491"/>
      <c r="G491"/>
      <c r="H491"/>
      <c r="I491"/>
      <c r="J491"/>
      <c r="K491"/>
      <c r="L491"/>
      <c r="M491"/>
    </row>
    <row r="492" spans="1:13" x14ac:dyDescent="0.15">
      <c r="A492"/>
      <c r="B492"/>
      <c r="E492"/>
      <c r="F492"/>
      <c r="G492"/>
      <c r="H492"/>
      <c r="I492"/>
      <c r="J492"/>
      <c r="K492"/>
      <c r="L492"/>
      <c r="M492"/>
    </row>
    <row r="493" spans="1:13" x14ac:dyDescent="0.15">
      <c r="A493"/>
      <c r="B493"/>
      <c r="E493"/>
      <c r="F493"/>
      <c r="G493"/>
      <c r="H493"/>
      <c r="I493"/>
      <c r="J493"/>
      <c r="K493"/>
      <c r="L493"/>
      <c r="M493"/>
    </row>
    <row r="494" spans="1:13" x14ac:dyDescent="0.15">
      <c r="A494"/>
      <c r="B494"/>
      <c r="E494"/>
      <c r="F494"/>
      <c r="G494"/>
      <c r="H494"/>
      <c r="I494"/>
      <c r="J494"/>
      <c r="K494"/>
      <c r="L494"/>
      <c r="M494"/>
    </row>
    <row r="495" spans="1:13" x14ac:dyDescent="0.15">
      <c r="A495"/>
      <c r="B495"/>
      <c r="E495"/>
      <c r="F495"/>
      <c r="G495"/>
      <c r="H495"/>
      <c r="I495"/>
      <c r="J495"/>
      <c r="K495"/>
      <c r="L495"/>
      <c r="M495"/>
    </row>
    <row r="496" spans="1:13" x14ac:dyDescent="0.15">
      <c r="A496"/>
      <c r="B496"/>
      <c r="E496"/>
      <c r="F496"/>
      <c r="G496"/>
      <c r="H496"/>
      <c r="I496"/>
      <c r="J496"/>
      <c r="K496"/>
      <c r="L496"/>
      <c r="M496"/>
    </row>
    <row r="497" spans="1:13" x14ac:dyDescent="0.15">
      <c r="A497"/>
      <c r="B497"/>
      <c r="E497"/>
      <c r="F497"/>
      <c r="G497"/>
      <c r="H497"/>
      <c r="I497"/>
      <c r="J497"/>
      <c r="K497"/>
      <c r="L497"/>
      <c r="M497"/>
    </row>
    <row r="498" spans="1:13" x14ac:dyDescent="0.15">
      <c r="A498"/>
      <c r="B498"/>
      <c r="E498"/>
      <c r="F498"/>
      <c r="G498"/>
      <c r="H498"/>
      <c r="I498"/>
      <c r="J498"/>
      <c r="K498"/>
      <c r="L498"/>
      <c r="M498"/>
    </row>
    <row r="499" spans="1:13" x14ac:dyDescent="0.15">
      <c r="A499"/>
      <c r="B499"/>
      <c r="E499"/>
      <c r="F499"/>
      <c r="G499"/>
      <c r="H499"/>
      <c r="I499"/>
      <c r="J499"/>
      <c r="K499"/>
      <c r="L499"/>
      <c r="M499"/>
    </row>
    <row r="500" spans="1:13" x14ac:dyDescent="0.15">
      <c r="A500"/>
      <c r="B500"/>
      <c r="E500"/>
      <c r="F500"/>
      <c r="G500"/>
      <c r="H500"/>
      <c r="I500"/>
      <c r="J500"/>
      <c r="K500"/>
      <c r="L500"/>
      <c r="M500"/>
    </row>
    <row r="501" spans="1:13" x14ac:dyDescent="0.15">
      <c r="A501"/>
      <c r="B501"/>
      <c r="E501"/>
      <c r="F501"/>
      <c r="G501"/>
      <c r="H501"/>
      <c r="I501"/>
      <c r="J501"/>
      <c r="K501"/>
      <c r="L501"/>
      <c r="M501"/>
    </row>
    <row r="502" spans="1:13" x14ac:dyDescent="0.15">
      <c r="A502"/>
      <c r="B502"/>
      <c r="E502"/>
      <c r="F502"/>
      <c r="G502"/>
      <c r="H502"/>
      <c r="I502"/>
      <c r="J502"/>
      <c r="K502"/>
      <c r="L502"/>
      <c r="M502"/>
    </row>
    <row r="503" spans="1:13" x14ac:dyDescent="0.15">
      <c r="A503"/>
      <c r="B503"/>
      <c r="E503"/>
      <c r="F503"/>
      <c r="G503"/>
      <c r="H503"/>
      <c r="I503"/>
      <c r="J503"/>
      <c r="K503"/>
      <c r="L503"/>
      <c r="M503"/>
    </row>
    <row r="504" spans="1:13" x14ac:dyDescent="0.15">
      <c r="A504"/>
      <c r="B504"/>
      <c r="E504"/>
      <c r="F504"/>
      <c r="G504"/>
      <c r="H504"/>
      <c r="I504"/>
      <c r="J504"/>
      <c r="K504"/>
      <c r="L504"/>
      <c r="M504"/>
    </row>
    <row r="505" spans="1:13" x14ac:dyDescent="0.15">
      <c r="A505"/>
      <c r="B505"/>
      <c r="E505"/>
      <c r="F505"/>
      <c r="G505"/>
      <c r="H505"/>
      <c r="I505"/>
      <c r="J505"/>
      <c r="K505"/>
      <c r="L505"/>
      <c r="M505"/>
    </row>
    <row r="506" spans="1:13" x14ac:dyDescent="0.15">
      <c r="A506"/>
      <c r="B506"/>
      <c r="E506"/>
      <c r="F506"/>
      <c r="G506"/>
      <c r="H506"/>
      <c r="I506"/>
      <c r="J506"/>
      <c r="K506"/>
      <c r="L506"/>
      <c r="M506"/>
    </row>
    <row r="507" spans="1:13" x14ac:dyDescent="0.15">
      <c r="A507"/>
      <c r="B507"/>
      <c r="E507"/>
      <c r="F507"/>
      <c r="G507"/>
      <c r="H507"/>
      <c r="I507"/>
      <c r="J507"/>
      <c r="K507"/>
      <c r="L507"/>
      <c r="M507"/>
    </row>
    <row r="508" spans="1:13" x14ac:dyDescent="0.15">
      <c r="A508"/>
      <c r="B508"/>
      <c r="E508"/>
      <c r="F508"/>
      <c r="G508"/>
      <c r="H508"/>
      <c r="I508"/>
      <c r="J508"/>
      <c r="K508"/>
      <c r="L508"/>
      <c r="M508"/>
    </row>
    <row r="509" spans="1:13" x14ac:dyDescent="0.15">
      <c r="A509"/>
      <c r="B509"/>
      <c r="E509"/>
      <c r="F509"/>
      <c r="G509"/>
      <c r="H509"/>
      <c r="I509"/>
      <c r="J509"/>
      <c r="K509"/>
      <c r="L509"/>
      <c r="M509"/>
    </row>
    <row r="510" spans="1:13" x14ac:dyDescent="0.15">
      <c r="A510"/>
      <c r="B510"/>
      <c r="E510"/>
      <c r="F510"/>
      <c r="G510"/>
      <c r="H510"/>
      <c r="I510"/>
      <c r="J510"/>
      <c r="K510"/>
      <c r="L510"/>
      <c r="M510"/>
    </row>
    <row r="511" spans="1:13" x14ac:dyDescent="0.15">
      <c r="A511"/>
      <c r="B511"/>
      <c r="E511"/>
      <c r="F511"/>
      <c r="G511"/>
      <c r="H511"/>
      <c r="I511"/>
      <c r="J511"/>
      <c r="K511"/>
      <c r="L511"/>
      <c r="M511"/>
    </row>
    <row r="512" spans="1:13" x14ac:dyDescent="0.15">
      <c r="A512"/>
      <c r="B512"/>
      <c r="E512"/>
      <c r="F512"/>
      <c r="G512"/>
      <c r="H512"/>
      <c r="I512"/>
      <c r="J512"/>
      <c r="K512"/>
      <c r="L512"/>
      <c r="M512"/>
    </row>
    <row r="513" spans="1:13" x14ac:dyDescent="0.15">
      <c r="A513"/>
      <c r="B513"/>
      <c r="E513"/>
      <c r="F513"/>
      <c r="G513"/>
      <c r="H513"/>
      <c r="I513"/>
      <c r="J513"/>
      <c r="K513"/>
      <c r="L513"/>
      <c r="M513"/>
    </row>
    <row r="514" spans="1:13" x14ac:dyDescent="0.15">
      <c r="A514"/>
      <c r="B514"/>
      <c r="E514"/>
      <c r="F514"/>
      <c r="G514"/>
      <c r="H514"/>
      <c r="I514"/>
      <c r="J514"/>
      <c r="K514"/>
      <c r="L514"/>
      <c r="M514"/>
    </row>
    <row r="515" spans="1:13" x14ac:dyDescent="0.15">
      <c r="A515"/>
      <c r="B515"/>
      <c r="E515"/>
      <c r="F515"/>
      <c r="G515"/>
      <c r="H515"/>
      <c r="I515"/>
      <c r="J515"/>
      <c r="K515"/>
      <c r="L515"/>
      <c r="M515"/>
    </row>
    <row r="516" spans="1:13" x14ac:dyDescent="0.15">
      <c r="A516"/>
      <c r="B516"/>
      <c r="E516"/>
      <c r="F516"/>
      <c r="G516"/>
      <c r="H516"/>
      <c r="I516"/>
      <c r="J516"/>
      <c r="K516"/>
      <c r="L516"/>
      <c r="M516"/>
    </row>
    <row r="517" spans="1:13" x14ac:dyDescent="0.15">
      <c r="A517"/>
      <c r="B517"/>
      <c r="E517"/>
      <c r="F517"/>
      <c r="G517"/>
      <c r="H517"/>
      <c r="I517"/>
      <c r="J517"/>
      <c r="K517"/>
      <c r="L517"/>
      <c r="M517"/>
    </row>
    <row r="518" spans="1:13" x14ac:dyDescent="0.15">
      <c r="A518"/>
      <c r="B518"/>
      <c r="E518"/>
      <c r="F518"/>
      <c r="G518"/>
      <c r="H518"/>
      <c r="I518"/>
      <c r="J518"/>
      <c r="K518"/>
      <c r="L518"/>
      <c r="M518"/>
    </row>
    <row r="519" spans="1:13" x14ac:dyDescent="0.15">
      <c r="A519"/>
      <c r="B519"/>
      <c r="E519"/>
      <c r="F519"/>
      <c r="G519"/>
      <c r="H519"/>
      <c r="I519"/>
      <c r="J519"/>
      <c r="K519"/>
      <c r="L519"/>
      <c r="M519"/>
    </row>
    <row r="520" spans="1:13" x14ac:dyDescent="0.15">
      <c r="A520"/>
      <c r="B520"/>
      <c r="E520"/>
      <c r="F520"/>
      <c r="G520"/>
      <c r="H520"/>
      <c r="I520"/>
      <c r="J520"/>
      <c r="K520"/>
      <c r="L520"/>
      <c r="M520"/>
    </row>
    <row r="521" spans="1:13" x14ac:dyDescent="0.15">
      <c r="A521"/>
      <c r="B521"/>
      <c r="E521"/>
      <c r="F521"/>
      <c r="G521"/>
      <c r="H521"/>
      <c r="I521"/>
      <c r="J521"/>
      <c r="K521"/>
      <c r="L521"/>
      <c r="M521"/>
    </row>
    <row r="522" spans="1:13" x14ac:dyDescent="0.15">
      <c r="A522"/>
      <c r="B522"/>
      <c r="E522"/>
      <c r="F522"/>
      <c r="G522"/>
      <c r="H522"/>
      <c r="I522"/>
      <c r="J522"/>
      <c r="K522"/>
      <c r="L522"/>
      <c r="M522"/>
    </row>
    <row r="523" spans="1:13" x14ac:dyDescent="0.15">
      <c r="A523"/>
      <c r="B523"/>
      <c r="E523"/>
      <c r="F523"/>
      <c r="G523"/>
      <c r="H523"/>
      <c r="I523"/>
      <c r="J523"/>
      <c r="K523"/>
      <c r="L523"/>
      <c r="M523"/>
    </row>
    <row r="524" spans="1:13" x14ac:dyDescent="0.15">
      <c r="A524"/>
      <c r="B524"/>
      <c r="E524"/>
      <c r="F524"/>
      <c r="G524"/>
      <c r="H524"/>
      <c r="I524"/>
      <c r="J524"/>
      <c r="K524"/>
      <c r="L524"/>
      <c r="M524"/>
    </row>
    <row r="525" spans="1:13" x14ac:dyDescent="0.15">
      <c r="A525"/>
      <c r="B525"/>
      <c r="E525"/>
      <c r="F525"/>
      <c r="G525"/>
      <c r="H525"/>
      <c r="I525"/>
      <c r="J525"/>
      <c r="K525"/>
      <c r="L525"/>
      <c r="M525"/>
    </row>
    <row r="526" spans="1:13" x14ac:dyDescent="0.15">
      <c r="A526"/>
      <c r="B526"/>
      <c r="E526"/>
      <c r="F526"/>
      <c r="G526"/>
      <c r="H526"/>
      <c r="I526"/>
      <c r="J526"/>
      <c r="K526"/>
      <c r="L526"/>
      <c r="M526"/>
    </row>
    <row r="527" spans="1:13" x14ac:dyDescent="0.15">
      <c r="A527"/>
      <c r="B527"/>
      <c r="E527"/>
      <c r="F527"/>
      <c r="G527"/>
      <c r="H527"/>
      <c r="I527"/>
      <c r="J527"/>
      <c r="K527"/>
      <c r="L527"/>
      <c r="M527"/>
    </row>
    <row r="528" spans="1:13" x14ac:dyDescent="0.15">
      <c r="A528"/>
      <c r="B528"/>
      <c r="E528"/>
      <c r="F528"/>
      <c r="G528"/>
      <c r="H528"/>
      <c r="I528"/>
      <c r="J528"/>
      <c r="K528"/>
      <c r="L528"/>
      <c r="M528"/>
    </row>
    <row r="529" spans="1:13" x14ac:dyDescent="0.15">
      <c r="A529"/>
      <c r="B529"/>
      <c r="E529"/>
      <c r="F529"/>
      <c r="G529"/>
      <c r="H529"/>
      <c r="I529"/>
      <c r="J529"/>
      <c r="K529"/>
      <c r="L529"/>
      <c r="M529"/>
    </row>
    <row r="530" spans="1:13" x14ac:dyDescent="0.15">
      <c r="A530"/>
      <c r="B530"/>
      <c r="E530"/>
      <c r="F530"/>
      <c r="G530"/>
      <c r="H530"/>
      <c r="I530"/>
      <c r="J530"/>
      <c r="K530"/>
      <c r="L530"/>
      <c r="M530"/>
    </row>
    <row r="531" spans="1:13" x14ac:dyDescent="0.15">
      <c r="A531"/>
      <c r="B531"/>
      <c r="E531"/>
      <c r="F531"/>
      <c r="G531"/>
      <c r="H531"/>
      <c r="I531"/>
      <c r="J531"/>
      <c r="K531"/>
      <c r="L531"/>
      <c r="M531"/>
    </row>
    <row r="532" spans="1:13" x14ac:dyDescent="0.15">
      <c r="A532"/>
      <c r="B532"/>
      <c r="E532"/>
      <c r="F532"/>
      <c r="G532"/>
      <c r="H532"/>
      <c r="I532"/>
      <c r="J532"/>
      <c r="K532"/>
      <c r="L532"/>
      <c r="M532"/>
    </row>
    <row r="533" spans="1:13" x14ac:dyDescent="0.15">
      <c r="A533"/>
      <c r="B533"/>
      <c r="E533"/>
      <c r="F533"/>
      <c r="G533"/>
      <c r="H533"/>
      <c r="I533"/>
      <c r="J533"/>
      <c r="K533"/>
      <c r="L533"/>
      <c r="M533"/>
    </row>
    <row r="534" spans="1:13" x14ac:dyDescent="0.15">
      <c r="A534"/>
      <c r="B534"/>
      <c r="E534"/>
      <c r="F534"/>
      <c r="G534"/>
      <c r="H534"/>
      <c r="I534"/>
      <c r="J534"/>
      <c r="K534"/>
      <c r="L534"/>
      <c r="M534"/>
    </row>
    <row r="535" spans="1:13" x14ac:dyDescent="0.15">
      <c r="A535"/>
      <c r="B535"/>
      <c r="E535"/>
      <c r="F535"/>
      <c r="G535"/>
      <c r="H535"/>
      <c r="I535"/>
      <c r="J535"/>
      <c r="K535"/>
      <c r="L535"/>
      <c r="M535"/>
    </row>
    <row r="536" spans="1:13" x14ac:dyDescent="0.15">
      <c r="A536"/>
      <c r="B536"/>
      <c r="E536"/>
      <c r="F536"/>
      <c r="G536"/>
      <c r="H536"/>
      <c r="I536"/>
      <c r="J536"/>
      <c r="K536"/>
      <c r="L536"/>
      <c r="M536"/>
    </row>
    <row r="537" spans="1:13" x14ac:dyDescent="0.15">
      <c r="A537"/>
      <c r="B537"/>
      <c r="E537"/>
      <c r="F537"/>
      <c r="G537"/>
      <c r="H537"/>
      <c r="I537"/>
      <c r="J537"/>
      <c r="K537"/>
      <c r="L537"/>
      <c r="M537"/>
    </row>
    <row r="538" spans="1:13" x14ac:dyDescent="0.15">
      <c r="A538"/>
      <c r="B538"/>
      <c r="E538"/>
      <c r="F538"/>
      <c r="G538"/>
      <c r="H538"/>
      <c r="I538"/>
      <c r="J538"/>
      <c r="K538"/>
      <c r="L538"/>
      <c r="M538"/>
    </row>
    <row r="539" spans="1:13" x14ac:dyDescent="0.15">
      <c r="A539"/>
      <c r="B539"/>
      <c r="E539"/>
      <c r="F539"/>
      <c r="G539"/>
      <c r="H539"/>
      <c r="I539"/>
      <c r="J539"/>
      <c r="K539"/>
      <c r="L539"/>
      <c r="M539"/>
    </row>
    <row r="540" spans="1:13" x14ac:dyDescent="0.15">
      <c r="A540"/>
      <c r="B540"/>
      <c r="E540"/>
      <c r="F540"/>
      <c r="G540"/>
      <c r="H540"/>
      <c r="I540"/>
      <c r="J540"/>
      <c r="K540"/>
      <c r="L540"/>
      <c r="M540"/>
    </row>
    <row r="541" spans="1:13" x14ac:dyDescent="0.15">
      <c r="A541"/>
      <c r="B541"/>
      <c r="E541"/>
      <c r="F541"/>
      <c r="G541"/>
      <c r="H541"/>
      <c r="I541"/>
      <c r="J541"/>
      <c r="K541"/>
      <c r="L541"/>
      <c r="M541"/>
    </row>
    <row r="542" spans="1:13" x14ac:dyDescent="0.15">
      <c r="A542"/>
      <c r="B542"/>
      <c r="E542"/>
      <c r="F542"/>
      <c r="G542"/>
      <c r="H542"/>
      <c r="I542"/>
      <c r="J542"/>
      <c r="K542"/>
      <c r="L542"/>
      <c r="M542"/>
    </row>
    <row r="543" spans="1:13" x14ac:dyDescent="0.15">
      <c r="A543"/>
      <c r="B543"/>
      <c r="E543"/>
      <c r="F543"/>
      <c r="G543"/>
      <c r="H543"/>
      <c r="I543"/>
      <c r="J543"/>
      <c r="K543"/>
      <c r="L543"/>
      <c r="M543"/>
    </row>
    <row r="544" spans="1:13" x14ac:dyDescent="0.15">
      <c r="A544"/>
      <c r="B544"/>
      <c r="E544"/>
      <c r="F544"/>
      <c r="G544"/>
      <c r="H544"/>
      <c r="I544"/>
      <c r="J544"/>
      <c r="K544"/>
      <c r="L544"/>
      <c r="M544"/>
    </row>
    <row r="545" spans="1:13" x14ac:dyDescent="0.15">
      <c r="A545"/>
      <c r="B545"/>
      <c r="E545"/>
      <c r="F545"/>
      <c r="G545"/>
      <c r="H545"/>
      <c r="I545"/>
      <c r="J545"/>
      <c r="K545"/>
      <c r="L545"/>
      <c r="M545"/>
    </row>
    <row r="546" spans="1:13" x14ac:dyDescent="0.15">
      <c r="A546"/>
      <c r="B546"/>
      <c r="E546"/>
      <c r="F546"/>
      <c r="G546"/>
      <c r="H546"/>
      <c r="I546"/>
      <c r="J546"/>
      <c r="K546"/>
      <c r="L546"/>
      <c r="M546"/>
    </row>
    <row r="547" spans="1:13" x14ac:dyDescent="0.15">
      <c r="A547"/>
      <c r="B547"/>
      <c r="E547"/>
      <c r="F547"/>
      <c r="G547"/>
      <c r="H547"/>
      <c r="I547"/>
      <c r="J547"/>
      <c r="K547"/>
      <c r="L547"/>
      <c r="M547"/>
    </row>
    <row r="548" spans="1:13" x14ac:dyDescent="0.15">
      <c r="A548"/>
      <c r="B548"/>
      <c r="E548"/>
      <c r="F548"/>
      <c r="G548"/>
      <c r="H548"/>
      <c r="I548"/>
      <c r="J548"/>
      <c r="K548"/>
      <c r="L548"/>
      <c r="M548"/>
    </row>
    <row r="549" spans="1:13" x14ac:dyDescent="0.15">
      <c r="A549"/>
      <c r="B549"/>
      <c r="E549"/>
      <c r="F549"/>
      <c r="G549"/>
      <c r="H549"/>
      <c r="I549"/>
      <c r="J549"/>
      <c r="K549"/>
      <c r="L549"/>
      <c r="M549"/>
    </row>
    <row r="550" spans="1:13" x14ac:dyDescent="0.15">
      <c r="A550"/>
      <c r="B550"/>
      <c r="E550"/>
      <c r="F550"/>
      <c r="G550"/>
      <c r="H550"/>
      <c r="I550"/>
      <c r="J550"/>
      <c r="K550"/>
      <c r="L550"/>
      <c r="M550"/>
    </row>
    <row r="551" spans="1:13" x14ac:dyDescent="0.15">
      <c r="A551"/>
      <c r="B551"/>
      <c r="E551"/>
      <c r="F551"/>
      <c r="G551"/>
      <c r="H551"/>
      <c r="I551"/>
      <c r="J551"/>
      <c r="K551"/>
      <c r="L551"/>
      <c r="M551"/>
    </row>
    <row r="552" spans="1:13" x14ac:dyDescent="0.15">
      <c r="A552"/>
      <c r="B552"/>
      <c r="E552"/>
      <c r="F552"/>
      <c r="G552"/>
      <c r="H552"/>
      <c r="I552"/>
      <c r="J552"/>
      <c r="K552"/>
      <c r="L552"/>
      <c r="M552"/>
    </row>
    <row r="553" spans="1:13" x14ac:dyDescent="0.15">
      <c r="A553"/>
      <c r="B553"/>
      <c r="E553"/>
      <c r="F553"/>
      <c r="G553"/>
      <c r="H553"/>
      <c r="I553"/>
      <c r="J553"/>
      <c r="K553"/>
      <c r="L553"/>
      <c r="M553"/>
    </row>
    <row r="554" spans="1:13" x14ac:dyDescent="0.15">
      <c r="A554"/>
      <c r="B554"/>
      <c r="E554"/>
      <c r="F554"/>
      <c r="G554"/>
      <c r="H554"/>
      <c r="I554"/>
      <c r="J554"/>
      <c r="K554"/>
      <c r="L554"/>
      <c r="M554"/>
    </row>
    <row r="555" spans="1:13" x14ac:dyDescent="0.15">
      <c r="A555"/>
      <c r="B555"/>
      <c r="E555"/>
      <c r="F555"/>
      <c r="G555"/>
      <c r="H555"/>
      <c r="I555"/>
      <c r="J555"/>
      <c r="K555"/>
      <c r="L555"/>
      <c r="M555"/>
    </row>
    <row r="556" spans="1:13" x14ac:dyDescent="0.15">
      <c r="A556"/>
      <c r="B556"/>
      <c r="E556"/>
      <c r="F556"/>
      <c r="G556"/>
      <c r="H556"/>
      <c r="I556"/>
      <c r="J556"/>
      <c r="K556"/>
      <c r="L556"/>
      <c r="M556"/>
    </row>
    <row r="557" spans="1:13" x14ac:dyDescent="0.15">
      <c r="A557"/>
      <c r="B557"/>
      <c r="E557"/>
      <c r="F557"/>
      <c r="G557"/>
      <c r="H557"/>
      <c r="I557"/>
      <c r="J557"/>
      <c r="K557"/>
      <c r="L557"/>
      <c r="M557"/>
    </row>
    <row r="558" spans="1:13" x14ac:dyDescent="0.15">
      <c r="A558"/>
      <c r="B558"/>
      <c r="E558"/>
      <c r="F558"/>
      <c r="G558"/>
      <c r="H558"/>
      <c r="I558"/>
      <c r="J558"/>
      <c r="K558"/>
      <c r="L558"/>
      <c r="M558"/>
    </row>
    <row r="559" spans="1:13" x14ac:dyDescent="0.15">
      <c r="A559"/>
      <c r="B559"/>
      <c r="E559"/>
      <c r="F559"/>
      <c r="G559"/>
      <c r="H559"/>
      <c r="I559"/>
      <c r="J559"/>
      <c r="K559"/>
      <c r="L559"/>
      <c r="M559"/>
    </row>
    <row r="560" spans="1:13" x14ac:dyDescent="0.15">
      <c r="A560"/>
      <c r="B560"/>
      <c r="E560"/>
      <c r="F560"/>
      <c r="G560"/>
      <c r="H560"/>
      <c r="I560"/>
      <c r="J560"/>
      <c r="K560"/>
      <c r="L560"/>
      <c r="M560"/>
    </row>
    <row r="561" spans="1:13" x14ac:dyDescent="0.15">
      <c r="A561"/>
      <c r="B561"/>
      <c r="E561"/>
      <c r="F561"/>
      <c r="G561"/>
      <c r="H561"/>
      <c r="I561"/>
      <c r="J561"/>
      <c r="K561"/>
      <c r="L561"/>
      <c r="M561"/>
    </row>
    <row r="562" spans="1:13" x14ac:dyDescent="0.15">
      <c r="A562"/>
      <c r="B562"/>
      <c r="E562"/>
      <c r="F562"/>
      <c r="G562"/>
      <c r="H562"/>
      <c r="I562"/>
      <c r="J562"/>
      <c r="K562"/>
      <c r="L562"/>
      <c r="M562"/>
    </row>
    <row r="563" spans="1:13" x14ac:dyDescent="0.15">
      <c r="A563"/>
      <c r="B563"/>
      <c r="E563"/>
      <c r="F563"/>
      <c r="G563"/>
      <c r="H563"/>
      <c r="I563"/>
      <c r="J563"/>
      <c r="K563"/>
      <c r="L563"/>
      <c r="M563"/>
    </row>
    <row r="564" spans="1:13" x14ac:dyDescent="0.15">
      <c r="A564"/>
      <c r="B564"/>
      <c r="E564"/>
      <c r="F564"/>
      <c r="G564"/>
      <c r="H564"/>
      <c r="I564"/>
      <c r="J564"/>
      <c r="K564"/>
      <c r="L564"/>
      <c r="M564"/>
    </row>
    <row r="565" spans="1:13" x14ac:dyDescent="0.15">
      <c r="A565"/>
      <c r="B565"/>
      <c r="E565"/>
      <c r="F565"/>
      <c r="G565"/>
      <c r="H565"/>
      <c r="I565"/>
      <c r="J565"/>
      <c r="K565"/>
      <c r="L565"/>
      <c r="M565"/>
    </row>
    <row r="566" spans="1:13" x14ac:dyDescent="0.15">
      <c r="A566"/>
      <c r="B566"/>
      <c r="E566"/>
      <c r="F566"/>
      <c r="G566"/>
      <c r="H566"/>
      <c r="I566"/>
      <c r="J566"/>
      <c r="K566"/>
      <c r="L566"/>
      <c r="M566"/>
    </row>
    <row r="567" spans="1:13" x14ac:dyDescent="0.15">
      <c r="A567"/>
      <c r="B567"/>
      <c r="E567"/>
      <c r="F567"/>
      <c r="G567"/>
      <c r="H567"/>
      <c r="I567"/>
      <c r="J567"/>
      <c r="K567"/>
      <c r="L567"/>
      <c r="M567"/>
    </row>
    <row r="568" spans="1:13" x14ac:dyDescent="0.15">
      <c r="A568"/>
      <c r="B568"/>
      <c r="E568"/>
      <c r="F568"/>
      <c r="G568"/>
      <c r="H568"/>
      <c r="I568"/>
      <c r="J568"/>
      <c r="K568"/>
      <c r="L568"/>
      <c r="M568"/>
    </row>
    <row r="569" spans="1:13" x14ac:dyDescent="0.15">
      <c r="A569"/>
      <c r="B569"/>
      <c r="E569"/>
      <c r="F569"/>
      <c r="G569"/>
      <c r="H569"/>
      <c r="I569"/>
      <c r="J569"/>
      <c r="K569"/>
      <c r="L569"/>
      <c r="M569"/>
    </row>
    <row r="570" spans="1:13" x14ac:dyDescent="0.15">
      <c r="A570"/>
      <c r="B570"/>
      <c r="E570"/>
      <c r="F570"/>
      <c r="G570"/>
      <c r="H570"/>
      <c r="I570"/>
      <c r="J570"/>
      <c r="K570"/>
      <c r="L570"/>
      <c r="M570"/>
    </row>
    <row r="571" spans="1:13" x14ac:dyDescent="0.15">
      <c r="A571"/>
      <c r="B571"/>
      <c r="E571"/>
      <c r="F571"/>
      <c r="G571"/>
      <c r="H571"/>
      <c r="I571"/>
      <c r="J571"/>
      <c r="K571"/>
      <c r="L571"/>
      <c r="M571"/>
    </row>
    <row r="572" spans="1:13" x14ac:dyDescent="0.15">
      <c r="A572"/>
      <c r="B572"/>
      <c r="E572"/>
      <c r="F572"/>
      <c r="G572"/>
      <c r="H572"/>
      <c r="I572"/>
      <c r="J572"/>
      <c r="K572"/>
      <c r="L572"/>
      <c r="M572"/>
    </row>
    <row r="573" spans="1:13" x14ac:dyDescent="0.15">
      <c r="A573"/>
      <c r="B573"/>
      <c r="E573"/>
      <c r="F573"/>
      <c r="G573"/>
      <c r="H573"/>
      <c r="I573"/>
      <c r="J573"/>
      <c r="K573"/>
      <c r="L573"/>
      <c r="M573"/>
    </row>
    <row r="574" spans="1:13" x14ac:dyDescent="0.15">
      <c r="A574"/>
      <c r="B574"/>
      <c r="E574"/>
      <c r="F574"/>
      <c r="G574"/>
      <c r="H574"/>
      <c r="I574"/>
      <c r="J574"/>
      <c r="K574"/>
      <c r="L574"/>
      <c r="M574"/>
    </row>
    <row r="575" spans="1:13" x14ac:dyDescent="0.15">
      <c r="A575"/>
      <c r="B575"/>
      <c r="E575"/>
      <c r="F575"/>
      <c r="G575"/>
      <c r="H575"/>
      <c r="I575"/>
      <c r="J575"/>
      <c r="K575"/>
      <c r="L575"/>
      <c r="M575"/>
    </row>
    <row r="576" spans="1:13" x14ac:dyDescent="0.15">
      <c r="A576"/>
      <c r="B576"/>
      <c r="E576"/>
      <c r="F576"/>
      <c r="G576"/>
      <c r="H576"/>
      <c r="I576"/>
      <c r="J576"/>
      <c r="K576"/>
      <c r="L576"/>
      <c r="M576"/>
    </row>
    <row r="577" spans="1:13" x14ac:dyDescent="0.15">
      <c r="A577"/>
      <c r="B577"/>
      <c r="E577"/>
      <c r="F577"/>
      <c r="G577"/>
      <c r="H577"/>
      <c r="I577"/>
      <c r="J577"/>
      <c r="K577"/>
      <c r="L577"/>
      <c r="M577"/>
    </row>
    <row r="578" spans="1:13" x14ac:dyDescent="0.15">
      <c r="A578"/>
      <c r="B578"/>
      <c r="E578"/>
      <c r="F578"/>
      <c r="G578"/>
      <c r="H578"/>
      <c r="I578"/>
      <c r="J578"/>
      <c r="K578"/>
      <c r="L578"/>
      <c r="M578"/>
    </row>
    <row r="579" spans="1:13" x14ac:dyDescent="0.15">
      <c r="A579"/>
      <c r="B579"/>
      <c r="E579"/>
      <c r="F579"/>
      <c r="G579"/>
      <c r="H579"/>
      <c r="I579"/>
      <c r="J579"/>
      <c r="K579"/>
      <c r="L579"/>
      <c r="M579"/>
    </row>
    <row r="580" spans="1:13" x14ac:dyDescent="0.15">
      <c r="A580"/>
      <c r="B580"/>
      <c r="E580"/>
      <c r="F580"/>
      <c r="G580"/>
      <c r="H580"/>
      <c r="I580"/>
      <c r="J580"/>
      <c r="K580"/>
      <c r="L580"/>
      <c r="M580"/>
    </row>
    <row r="581" spans="1:13" x14ac:dyDescent="0.15">
      <c r="A581"/>
      <c r="B581"/>
      <c r="E581"/>
      <c r="F581"/>
      <c r="G581"/>
      <c r="H581"/>
      <c r="I581"/>
      <c r="J581"/>
      <c r="K581"/>
      <c r="L581"/>
      <c r="M581"/>
    </row>
    <row r="582" spans="1:13" x14ac:dyDescent="0.15">
      <c r="A582"/>
      <c r="B582"/>
      <c r="E582"/>
      <c r="F582"/>
      <c r="G582"/>
      <c r="H582"/>
      <c r="I582"/>
      <c r="J582"/>
      <c r="K582"/>
      <c r="L582"/>
      <c r="M582"/>
    </row>
    <row r="583" spans="1:13" x14ac:dyDescent="0.15">
      <c r="A583"/>
      <c r="B583"/>
      <c r="E583"/>
      <c r="F583"/>
      <c r="G583"/>
      <c r="H583"/>
      <c r="I583"/>
      <c r="J583"/>
      <c r="K583"/>
      <c r="L583"/>
      <c r="M583"/>
    </row>
    <row r="584" spans="1:13" x14ac:dyDescent="0.15">
      <c r="A584"/>
      <c r="B584"/>
      <c r="E584"/>
      <c r="F584"/>
      <c r="G584"/>
      <c r="H584"/>
      <c r="I584"/>
      <c r="J584"/>
      <c r="K584"/>
      <c r="L584"/>
      <c r="M584"/>
    </row>
    <row r="585" spans="1:13" x14ac:dyDescent="0.15">
      <c r="A585"/>
      <c r="B585"/>
      <c r="E585"/>
      <c r="F585"/>
      <c r="G585"/>
      <c r="H585"/>
      <c r="I585"/>
      <c r="J585"/>
      <c r="K585"/>
      <c r="L585"/>
      <c r="M585"/>
    </row>
    <row r="586" spans="1:13" x14ac:dyDescent="0.15">
      <c r="A586"/>
      <c r="B586"/>
      <c r="E586"/>
      <c r="F586"/>
      <c r="G586"/>
      <c r="H586"/>
      <c r="I586"/>
      <c r="J586"/>
      <c r="K586"/>
      <c r="L586"/>
      <c r="M586"/>
    </row>
    <row r="587" spans="1:13" x14ac:dyDescent="0.15">
      <c r="A587"/>
      <c r="B587"/>
      <c r="E587"/>
      <c r="F587"/>
      <c r="G587"/>
      <c r="H587"/>
      <c r="I587"/>
      <c r="J587"/>
      <c r="K587"/>
      <c r="L587"/>
      <c r="M587"/>
    </row>
    <row r="588" spans="1:13" x14ac:dyDescent="0.15">
      <c r="A588"/>
      <c r="B588"/>
      <c r="E588"/>
      <c r="F588"/>
      <c r="G588"/>
      <c r="H588"/>
      <c r="I588"/>
      <c r="J588"/>
      <c r="K588"/>
      <c r="L588"/>
      <c r="M588"/>
    </row>
    <row r="589" spans="1:13" x14ac:dyDescent="0.15">
      <c r="A589"/>
      <c r="B589"/>
      <c r="E589"/>
      <c r="F589"/>
      <c r="G589"/>
      <c r="H589"/>
      <c r="I589"/>
      <c r="J589"/>
      <c r="K589"/>
      <c r="L589"/>
      <c r="M589"/>
    </row>
    <row r="590" spans="1:13" x14ac:dyDescent="0.15">
      <c r="A590"/>
      <c r="B590"/>
      <c r="E590"/>
      <c r="F590"/>
      <c r="G590"/>
      <c r="H590"/>
      <c r="I590"/>
      <c r="J590"/>
      <c r="K590"/>
      <c r="L590"/>
      <c r="M590"/>
    </row>
    <row r="591" spans="1:13" x14ac:dyDescent="0.15">
      <c r="A591"/>
      <c r="B591"/>
      <c r="E591"/>
      <c r="F591"/>
      <c r="G591"/>
      <c r="H591"/>
      <c r="I591"/>
      <c r="J591"/>
      <c r="K591"/>
      <c r="L591"/>
      <c r="M591"/>
    </row>
    <row r="592" spans="1:13" x14ac:dyDescent="0.15">
      <c r="A592"/>
      <c r="B592"/>
      <c r="E592"/>
      <c r="F592"/>
      <c r="G592"/>
      <c r="H592"/>
      <c r="I592"/>
      <c r="J592"/>
      <c r="K592"/>
      <c r="L592"/>
      <c r="M592"/>
    </row>
    <row r="593" spans="1:13" x14ac:dyDescent="0.15">
      <c r="A593"/>
      <c r="B593"/>
      <c r="E593"/>
      <c r="F593"/>
      <c r="G593"/>
      <c r="H593"/>
      <c r="I593"/>
      <c r="J593"/>
      <c r="K593"/>
      <c r="L593"/>
      <c r="M593"/>
    </row>
    <row r="594" spans="1:13" x14ac:dyDescent="0.15">
      <c r="A594"/>
      <c r="B594"/>
      <c r="E594"/>
      <c r="F594"/>
      <c r="G594"/>
      <c r="H594"/>
      <c r="I594"/>
      <c r="J594"/>
      <c r="K594"/>
      <c r="L594"/>
      <c r="M594"/>
    </row>
    <row r="595" spans="1:13" x14ac:dyDescent="0.15">
      <c r="A595"/>
      <c r="B595"/>
      <c r="E595"/>
      <c r="F595"/>
      <c r="G595"/>
      <c r="H595"/>
      <c r="I595"/>
      <c r="J595"/>
      <c r="K595"/>
      <c r="L595"/>
      <c r="M595"/>
    </row>
    <row r="596" spans="1:13" x14ac:dyDescent="0.15">
      <c r="A596"/>
      <c r="B596"/>
      <c r="E596"/>
      <c r="F596"/>
      <c r="G596"/>
      <c r="H596"/>
      <c r="I596"/>
      <c r="J596"/>
      <c r="K596"/>
      <c r="L596"/>
      <c r="M596"/>
    </row>
    <row r="597" spans="1:13" x14ac:dyDescent="0.15">
      <c r="A597"/>
      <c r="B597"/>
      <c r="E597"/>
      <c r="F597"/>
      <c r="G597"/>
      <c r="H597"/>
      <c r="I597"/>
      <c r="J597"/>
      <c r="K597"/>
      <c r="L597"/>
      <c r="M597"/>
    </row>
    <row r="598" spans="1:13" x14ac:dyDescent="0.15">
      <c r="A598"/>
      <c r="B598"/>
      <c r="E598"/>
      <c r="F598"/>
      <c r="G598"/>
      <c r="H598"/>
      <c r="I598"/>
      <c r="J598"/>
      <c r="K598"/>
      <c r="L598"/>
      <c r="M598"/>
    </row>
    <row r="599" spans="1:13" x14ac:dyDescent="0.15">
      <c r="A599"/>
      <c r="B599"/>
      <c r="E599"/>
      <c r="F599"/>
      <c r="G599"/>
      <c r="H599"/>
      <c r="I599"/>
      <c r="J599"/>
      <c r="K599"/>
      <c r="L599"/>
      <c r="M599"/>
    </row>
    <row r="600" spans="1:13" x14ac:dyDescent="0.15">
      <c r="A600"/>
      <c r="B600"/>
      <c r="E600"/>
      <c r="F600"/>
      <c r="G600"/>
      <c r="H600"/>
      <c r="I600"/>
      <c r="J600"/>
      <c r="K600"/>
      <c r="L600"/>
      <c r="M600"/>
    </row>
    <row r="601" spans="1:13" x14ac:dyDescent="0.15">
      <c r="A601"/>
      <c r="B601"/>
      <c r="E601"/>
      <c r="F601"/>
      <c r="G601"/>
      <c r="H601"/>
      <c r="I601"/>
      <c r="J601"/>
      <c r="K601"/>
      <c r="L601"/>
      <c r="M601"/>
    </row>
    <row r="602" spans="1:13" x14ac:dyDescent="0.15">
      <c r="A602"/>
      <c r="B602"/>
      <c r="E602"/>
      <c r="F602"/>
      <c r="G602"/>
      <c r="H602"/>
      <c r="I602"/>
      <c r="J602"/>
      <c r="K602"/>
      <c r="L602"/>
      <c r="M602"/>
    </row>
    <row r="603" spans="1:13" x14ac:dyDescent="0.15">
      <c r="A603"/>
      <c r="B603"/>
      <c r="E603"/>
      <c r="F603"/>
      <c r="G603"/>
      <c r="H603"/>
      <c r="I603"/>
      <c r="J603"/>
      <c r="K603"/>
      <c r="L603"/>
      <c r="M603"/>
    </row>
    <row r="604" spans="1:13" x14ac:dyDescent="0.15">
      <c r="A604"/>
      <c r="B604"/>
      <c r="E604"/>
      <c r="F604"/>
      <c r="G604"/>
      <c r="H604"/>
      <c r="I604"/>
      <c r="J604"/>
      <c r="K604"/>
      <c r="L604"/>
      <c r="M604"/>
    </row>
    <row r="605" spans="1:13" x14ac:dyDescent="0.15">
      <c r="A605"/>
      <c r="B605"/>
      <c r="E605"/>
      <c r="F605"/>
      <c r="G605"/>
      <c r="H605"/>
      <c r="I605"/>
      <c r="J605"/>
      <c r="K605"/>
      <c r="L605"/>
      <c r="M605"/>
    </row>
    <row r="606" spans="1:13" x14ac:dyDescent="0.15">
      <c r="A606"/>
      <c r="B606"/>
      <c r="E606"/>
      <c r="F606"/>
      <c r="G606"/>
      <c r="H606"/>
      <c r="I606"/>
      <c r="J606"/>
      <c r="K606"/>
      <c r="L606"/>
      <c r="M606"/>
    </row>
    <row r="607" spans="1:13" x14ac:dyDescent="0.15">
      <c r="A607"/>
      <c r="B607"/>
      <c r="E607"/>
      <c r="F607"/>
      <c r="G607"/>
      <c r="H607"/>
      <c r="I607"/>
      <c r="J607"/>
      <c r="K607"/>
      <c r="L607"/>
      <c r="M607"/>
    </row>
    <row r="608" spans="1:13" x14ac:dyDescent="0.15">
      <c r="A608"/>
      <c r="B608"/>
      <c r="E608"/>
      <c r="F608"/>
      <c r="G608"/>
      <c r="H608"/>
      <c r="I608"/>
      <c r="J608"/>
      <c r="K608"/>
      <c r="L608"/>
      <c r="M608"/>
    </row>
    <row r="609" spans="1:13" x14ac:dyDescent="0.15">
      <c r="A609"/>
      <c r="B609"/>
      <c r="E609"/>
      <c r="F609"/>
      <c r="G609"/>
      <c r="H609"/>
      <c r="I609"/>
      <c r="J609"/>
      <c r="K609"/>
      <c r="L609"/>
      <c r="M609"/>
    </row>
    <row r="610" spans="1:13" x14ac:dyDescent="0.15">
      <c r="A610"/>
      <c r="B610"/>
      <c r="E610"/>
      <c r="F610"/>
      <c r="G610"/>
      <c r="H610"/>
      <c r="I610"/>
      <c r="J610"/>
      <c r="K610"/>
      <c r="L610"/>
      <c r="M610"/>
    </row>
    <row r="611" spans="1:13" x14ac:dyDescent="0.15">
      <c r="A611"/>
      <c r="B611"/>
      <c r="E611"/>
      <c r="F611"/>
      <c r="G611"/>
      <c r="H611"/>
      <c r="I611"/>
      <c r="J611"/>
      <c r="K611"/>
      <c r="L611"/>
      <c r="M611"/>
    </row>
    <row r="612" spans="1:13" x14ac:dyDescent="0.15">
      <c r="A612"/>
      <c r="B612"/>
      <c r="E612"/>
      <c r="F612"/>
      <c r="G612"/>
      <c r="H612"/>
      <c r="I612"/>
      <c r="J612"/>
      <c r="K612"/>
      <c r="L612"/>
      <c r="M612"/>
    </row>
    <row r="613" spans="1:13" x14ac:dyDescent="0.15">
      <c r="A613"/>
      <c r="B613"/>
      <c r="E613"/>
      <c r="F613"/>
      <c r="G613"/>
      <c r="H613"/>
      <c r="I613"/>
      <c r="J613"/>
      <c r="K613"/>
      <c r="L613"/>
      <c r="M613"/>
    </row>
    <row r="614" spans="1:13" x14ac:dyDescent="0.15">
      <c r="A614"/>
      <c r="B614"/>
      <c r="E614"/>
      <c r="F614"/>
      <c r="G614"/>
      <c r="H614"/>
      <c r="I614"/>
      <c r="J614"/>
      <c r="K614"/>
      <c r="L614"/>
      <c r="M614"/>
    </row>
    <row r="615" spans="1:13" x14ac:dyDescent="0.15">
      <c r="A615"/>
      <c r="B615"/>
      <c r="E615"/>
      <c r="F615"/>
      <c r="G615"/>
      <c r="H615"/>
      <c r="I615"/>
      <c r="J615"/>
      <c r="K615"/>
      <c r="L615"/>
      <c r="M615"/>
    </row>
    <row r="616" spans="1:13" x14ac:dyDescent="0.15">
      <c r="A616"/>
      <c r="B616"/>
      <c r="E616"/>
      <c r="F616"/>
      <c r="G616"/>
      <c r="H616"/>
      <c r="I616"/>
      <c r="J616"/>
      <c r="K616"/>
      <c r="L616"/>
      <c r="M616"/>
    </row>
    <row r="617" spans="1:13" x14ac:dyDescent="0.15">
      <c r="A617"/>
      <c r="B617"/>
      <c r="E617"/>
      <c r="F617"/>
      <c r="G617"/>
      <c r="H617"/>
      <c r="I617"/>
      <c r="J617"/>
      <c r="K617"/>
      <c r="L617"/>
      <c r="M617"/>
    </row>
    <row r="618" spans="1:13" x14ac:dyDescent="0.15">
      <c r="A618"/>
      <c r="B618"/>
      <c r="E618"/>
      <c r="F618"/>
      <c r="G618"/>
      <c r="H618"/>
      <c r="I618"/>
      <c r="J618"/>
      <c r="K618"/>
      <c r="L618"/>
      <c r="M618"/>
    </row>
    <row r="619" spans="1:13" x14ac:dyDescent="0.15">
      <c r="A619"/>
      <c r="B619"/>
      <c r="E619"/>
      <c r="F619"/>
      <c r="G619"/>
      <c r="H619"/>
      <c r="I619"/>
      <c r="J619"/>
      <c r="K619"/>
      <c r="L619"/>
      <c r="M619"/>
    </row>
    <row r="620" spans="1:13" x14ac:dyDescent="0.15">
      <c r="A620"/>
      <c r="B620"/>
      <c r="E620"/>
      <c r="F620"/>
      <c r="G620"/>
      <c r="H620"/>
      <c r="I620"/>
      <c r="J620"/>
      <c r="K620"/>
      <c r="L620"/>
      <c r="M620"/>
    </row>
    <row r="621" spans="1:13" x14ac:dyDescent="0.15">
      <c r="A621"/>
      <c r="B621"/>
      <c r="E621"/>
      <c r="F621"/>
      <c r="G621"/>
      <c r="H621"/>
      <c r="I621"/>
      <c r="J621"/>
      <c r="K621"/>
      <c r="L621"/>
      <c r="M621"/>
    </row>
    <row r="622" spans="1:13" x14ac:dyDescent="0.15">
      <c r="A622"/>
      <c r="B622"/>
      <c r="E622"/>
      <c r="F622"/>
      <c r="G622"/>
      <c r="H622"/>
      <c r="I622"/>
      <c r="J622"/>
      <c r="K622"/>
      <c r="L622"/>
      <c r="M622"/>
    </row>
    <row r="623" spans="1:13" x14ac:dyDescent="0.15">
      <c r="A623"/>
      <c r="B623"/>
      <c r="E623"/>
      <c r="F623"/>
      <c r="G623"/>
      <c r="H623"/>
      <c r="I623"/>
      <c r="J623"/>
      <c r="K623"/>
      <c r="L623"/>
      <c r="M623"/>
    </row>
    <row r="624" spans="1:13" x14ac:dyDescent="0.15">
      <c r="A624"/>
      <c r="B624"/>
      <c r="E624"/>
      <c r="F624"/>
      <c r="G624"/>
      <c r="H624"/>
      <c r="I624"/>
      <c r="J624"/>
      <c r="K624"/>
      <c r="L624"/>
      <c r="M624"/>
    </row>
    <row r="625" spans="1:13" x14ac:dyDescent="0.15">
      <c r="A625"/>
      <c r="B625"/>
      <c r="E625"/>
      <c r="F625"/>
      <c r="G625"/>
      <c r="H625"/>
      <c r="I625"/>
      <c r="J625"/>
      <c r="K625"/>
      <c r="L625"/>
      <c r="M625"/>
    </row>
    <row r="626" spans="1:13" x14ac:dyDescent="0.15">
      <c r="A626"/>
      <c r="B626"/>
      <c r="E626"/>
      <c r="F626"/>
      <c r="G626"/>
      <c r="H626"/>
      <c r="I626"/>
      <c r="J626"/>
      <c r="K626"/>
      <c r="L626"/>
      <c r="M626"/>
    </row>
    <row r="627" spans="1:13" x14ac:dyDescent="0.15">
      <c r="A627"/>
      <c r="B627"/>
      <c r="E627"/>
      <c r="F627"/>
      <c r="G627"/>
      <c r="H627"/>
      <c r="I627"/>
      <c r="J627"/>
      <c r="K627"/>
      <c r="L627"/>
      <c r="M627"/>
    </row>
    <row r="628" spans="1:13" x14ac:dyDescent="0.15">
      <c r="A628"/>
      <c r="B628"/>
      <c r="E628"/>
      <c r="F628"/>
      <c r="G628"/>
      <c r="H628"/>
      <c r="I628"/>
      <c r="J628"/>
      <c r="K628"/>
      <c r="L628"/>
      <c r="M628"/>
    </row>
    <row r="629" spans="1:13" x14ac:dyDescent="0.15">
      <c r="A629"/>
      <c r="B629"/>
      <c r="E629"/>
      <c r="F629"/>
      <c r="G629"/>
      <c r="H629"/>
      <c r="I629"/>
      <c r="J629"/>
      <c r="K629"/>
      <c r="L629"/>
      <c r="M629"/>
    </row>
    <row r="630" spans="1:13" x14ac:dyDescent="0.15">
      <c r="A630"/>
      <c r="B630"/>
      <c r="E630"/>
      <c r="F630"/>
      <c r="G630"/>
      <c r="H630"/>
      <c r="I630"/>
      <c r="J630"/>
      <c r="K630"/>
      <c r="L630"/>
      <c r="M630"/>
    </row>
    <row r="631" spans="1:13" x14ac:dyDescent="0.15">
      <c r="A631"/>
      <c r="B631"/>
      <c r="E631"/>
      <c r="F631"/>
      <c r="G631"/>
      <c r="H631"/>
      <c r="I631"/>
      <c r="J631"/>
      <c r="K631"/>
      <c r="L631"/>
      <c r="M631"/>
    </row>
    <row r="632" spans="1:13" x14ac:dyDescent="0.15">
      <c r="A632"/>
      <c r="B632"/>
      <c r="E632"/>
      <c r="F632"/>
      <c r="G632"/>
      <c r="H632"/>
      <c r="I632"/>
      <c r="J632"/>
      <c r="K632"/>
      <c r="L632"/>
      <c r="M632"/>
    </row>
    <row r="633" spans="1:13" x14ac:dyDescent="0.15">
      <c r="A633"/>
      <c r="B633"/>
      <c r="E633"/>
      <c r="F633"/>
      <c r="G633"/>
      <c r="H633"/>
      <c r="I633"/>
      <c r="J633"/>
      <c r="K633"/>
      <c r="L633"/>
      <c r="M633"/>
    </row>
    <row r="634" spans="1:13" x14ac:dyDescent="0.15">
      <c r="A634"/>
      <c r="B634"/>
      <c r="E634"/>
      <c r="F634"/>
      <c r="G634"/>
      <c r="H634"/>
      <c r="I634"/>
      <c r="J634"/>
      <c r="K634"/>
      <c r="L634"/>
      <c r="M634"/>
    </row>
    <row r="635" spans="1:13" x14ac:dyDescent="0.15">
      <c r="A635"/>
      <c r="B635"/>
      <c r="E635"/>
      <c r="F635"/>
      <c r="G635"/>
      <c r="H635"/>
      <c r="I635"/>
      <c r="J635"/>
      <c r="K635"/>
      <c r="L635"/>
      <c r="M635"/>
    </row>
    <row r="636" spans="1:13" x14ac:dyDescent="0.15">
      <c r="A636"/>
      <c r="B636"/>
      <c r="E636"/>
      <c r="F636"/>
      <c r="G636"/>
      <c r="H636"/>
      <c r="I636"/>
      <c r="J636"/>
      <c r="K636"/>
      <c r="L636"/>
      <c r="M636"/>
    </row>
    <row r="637" spans="1:13" x14ac:dyDescent="0.15">
      <c r="A637"/>
      <c r="B637"/>
      <c r="E637"/>
      <c r="F637"/>
      <c r="G637"/>
      <c r="H637"/>
      <c r="I637"/>
      <c r="J637"/>
      <c r="K637"/>
      <c r="L637"/>
      <c r="M637"/>
    </row>
    <row r="638" spans="1:13" x14ac:dyDescent="0.15">
      <c r="A638"/>
      <c r="B638"/>
      <c r="E638"/>
      <c r="F638"/>
      <c r="G638"/>
      <c r="H638"/>
      <c r="I638"/>
      <c r="J638"/>
      <c r="K638"/>
      <c r="L638"/>
      <c r="M638"/>
    </row>
    <row r="639" spans="1:13" x14ac:dyDescent="0.15">
      <c r="A639"/>
      <c r="B639"/>
      <c r="E639"/>
      <c r="F639"/>
      <c r="G639"/>
      <c r="H639"/>
      <c r="I639"/>
      <c r="J639"/>
      <c r="K639"/>
      <c r="L639"/>
      <c r="M639"/>
    </row>
    <row r="640" spans="1:13" x14ac:dyDescent="0.15">
      <c r="A640"/>
      <c r="B640"/>
      <c r="E640"/>
      <c r="F640"/>
      <c r="G640"/>
      <c r="H640"/>
      <c r="I640"/>
      <c r="J640"/>
      <c r="K640"/>
      <c r="L640"/>
      <c r="M640"/>
    </row>
    <row r="641" spans="1:13" x14ac:dyDescent="0.15">
      <c r="A641"/>
      <c r="B641"/>
      <c r="E641"/>
      <c r="F641"/>
      <c r="G641"/>
      <c r="H641"/>
      <c r="I641"/>
      <c r="J641"/>
      <c r="K641"/>
      <c r="L641"/>
      <c r="M641"/>
    </row>
    <row r="642" spans="1:13" x14ac:dyDescent="0.15">
      <c r="A642"/>
      <c r="B642"/>
      <c r="E642"/>
      <c r="F642"/>
      <c r="G642"/>
      <c r="H642"/>
      <c r="I642"/>
      <c r="J642"/>
      <c r="K642"/>
      <c r="L642"/>
      <c r="M642"/>
    </row>
    <row r="643" spans="1:13" x14ac:dyDescent="0.15">
      <c r="A643"/>
      <c r="B643"/>
      <c r="E643"/>
      <c r="F643"/>
      <c r="G643"/>
      <c r="H643"/>
      <c r="I643"/>
      <c r="J643"/>
      <c r="K643"/>
      <c r="L643"/>
      <c r="M643"/>
    </row>
    <row r="644" spans="1:13" x14ac:dyDescent="0.15">
      <c r="A644"/>
      <c r="B644"/>
      <c r="E644"/>
      <c r="F644"/>
      <c r="G644"/>
      <c r="H644"/>
      <c r="I644"/>
      <c r="J644"/>
      <c r="K644"/>
      <c r="L644"/>
      <c r="M644"/>
    </row>
    <row r="645" spans="1:13" x14ac:dyDescent="0.15">
      <c r="A645"/>
      <c r="B645"/>
      <c r="E645"/>
      <c r="F645"/>
      <c r="G645"/>
      <c r="H645"/>
      <c r="I645"/>
      <c r="J645"/>
      <c r="K645"/>
      <c r="L645"/>
      <c r="M645"/>
    </row>
    <row r="646" spans="1:13" x14ac:dyDescent="0.15">
      <c r="A646"/>
      <c r="B646"/>
      <c r="E646"/>
      <c r="F646"/>
      <c r="G646"/>
      <c r="H646"/>
      <c r="I646"/>
      <c r="J646"/>
      <c r="K646"/>
      <c r="L646"/>
      <c r="M646"/>
    </row>
    <row r="647" spans="1:13" x14ac:dyDescent="0.15">
      <c r="A647"/>
      <c r="B647"/>
      <c r="E647"/>
      <c r="F647"/>
      <c r="G647"/>
      <c r="H647"/>
      <c r="I647"/>
      <c r="J647"/>
      <c r="K647"/>
      <c r="L647"/>
      <c r="M647"/>
    </row>
    <row r="648" spans="1:13" x14ac:dyDescent="0.15">
      <c r="A648"/>
      <c r="B648"/>
      <c r="E648"/>
      <c r="F648"/>
      <c r="G648"/>
      <c r="H648"/>
      <c r="I648"/>
      <c r="J648"/>
      <c r="K648"/>
      <c r="L648"/>
      <c r="M648"/>
    </row>
    <row r="649" spans="1:13" x14ac:dyDescent="0.15">
      <c r="A649"/>
      <c r="B649"/>
      <c r="E649"/>
      <c r="F649"/>
      <c r="G649"/>
      <c r="H649"/>
      <c r="I649"/>
      <c r="J649"/>
      <c r="K649"/>
      <c r="L649"/>
      <c r="M649"/>
    </row>
    <row r="650" spans="1:13" x14ac:dyDescent="0.15">
      <c r="A650"/>
      <c r="B650"/>
      <c r="E650"/>
      <c r="F650"/>
      <c r="G650"/>
      <c r="H650"/>
      <c r="I650"/>
      <c r="J650"/>
      <c r="K650"/>
      <c r="L650"/>
      <c r="M650"/>
    </row>
    <row r="651" spans="1:13" x14ac:dyDescent="0.15">
      <c r="A651"/>
      <c r="B651"/>
      <c r="E651"/>
      <c r="F651"/>
      <c r="G651"/>
      <c r="H651"/>
      <c r="I651"/>
      <c r="J651"/>
      <c r="K651"/>
      <c r="L651"/>
      <c r="M651"/>
    </row>
    <row r="652" spans="1:13" x14ac:dyDescent="0.15">
      <c r="A652"/>
      <c r="B652"/>
      <c r="E652"/>
      <c r="F652"/>
      <c r="G652"/>
      <c r="H652"/>
      <c r="I652"/>
      <c r="J652"/>
      <c r="K652"/>
      <c r="L652"/>
      <c r="M652"/>
    </row>
    <row r="653" spans="1:13" x14ac:dyDescent="0.15">
      <c r="A653"/>
      <c r="B653"/>
      <c r="E653"/>
      <c r="F653"/>
      <c r="G653"/>
      <c r="H653"/>
      <c r="I653"/>
      <c r="J653"/>
      <c r="K653"/>
      <c r="L653"/>
      <c r="M653"/>
    </row>
    <row r="654" spans="1:13" x14ac:dyDescent="0.15">
      <c r="A654"/>
      <c r="B654"/>
      <c r="E654"/>
      <c r="F654"/>
      <c r="G654"/>
      <c r="H654"/>
      <c r="I654"/>
      <c r="J654"/>
      <c r="K654"/>
      <c r="L654"/>
      <c r="M654"/>
    </row>
    <row r="655" spans="1:13" x14ac:dyDescent="0.15">
      <c r="A655"/>
      <c r="B655"/>
      <c r="E655"/>
      <c r="F655"/>
      <c r="G655"/>
      <c r="H655"/>
      <c r="I655"/>
      <c r="J655"/>
      <c r="K655"/>
      <c r="L655"/>
      <c r="M655"/>
    </row>
    <row r="656" spans="1:13" x14ac:dyDescent="0.15">
      <c r="A656"/>
      <c r="B656"/>
      <c r="E656"/>
      <c r="F656"/>
      <c r="G656"/>
      <c r="H656"/>
      <c r="I656"/>
      <c r="J656"/>
      <c r="K656"/>
      <c r="L656"/>
      <c r="M656"/>
    </row>
    <row r="657" spans="1:13" x14ac:dyDescent="0.15">
      <c r="A657"/>
      <c r="B657"/>
      <c r="E657"/>
      <c r="F657"/>
      <c r="G657"/>
      <c r="H657"/>
      <c r="I657"/>
      <c r="J657"/>
      <c r="K657"/>
      <c r="L657"/>
      <c r="M657"/>
    </row>
    <row r="658" spans="1:13" x14ac:dyDescent="0.15">
      <c r="A658"/>
      <c r="B658"/>
      <c r="E658"/>
      <c r="F658"/>
      <c r="G658"/>
      <c r="H658"/>
      <c r="I658"/>
      <c r="J658"/>
      <c r="K658"/>
      <c r="L658"/>
      <c r="M658"/>
    </row>
    <row r="659" spans="1:13" x14ac:dyDescent="0.15">
      <c r="A659"/>
      <c r="B659"/>
      <c r="E659"/>
      <c r="F659"/>
      <c r="G659"/>
      <c r="H659"/>
      <c r="I659"/>
      <c r="J659"/>
      <c r="K659"/>
      <c r="L659"/>
      <c r="M659"/>
    </row>
    <row r="660" spans="1:13" x14ac:dyDescent="0.15">
      <c r="A660"/>
      <c r="B660"/>
      <c r="E660"/>
      <c r="F660"/>
      <c r="G660"/>
      <c r="H660"/>
      <c r="I660"/>
      <c r="J660"/>
      <c r="K660"/>
      <c r="L660"/>
      <c r="M660"/>
    </row>
    <row r="661" spans="1:13" x14ac:dyDescent="0.15">
      <c r="A661"/>
      <c r="B661"/>
      <c r="E661"/>
      <c r="F661"/>
      <c r="G661"/>
      <c r="H661"/>
      <c r="I661"/>
      <c r="J661"/>
      <c r="K661"/>
      <c r="L661"/>
      <c r="M661"/>
    </row>
    <row r="662" spans="1:13" x14ac:dyDescent="0.15">
      <c r="A662"/>
      <c r="B662"/>
      <c r="E662"/>
      <c r="F662"/>
      <c r="G662"/>
      <c r="H662"/>
      <c r="I662"/>
      <c r="J662"/>
      <c r="K662"/>
      <c r="L662"/>
      <c r="M662"/>
    </row>
    <row r="663" spans="1:13" x14ac:dyDescent="0.15">
      <c r="A663"/>
      <c r="B663"/>
      <c r="E663"/>
      <c r="F663"/>
      <c r="G663"/>
      <c r="H663"/>
      <c r="I663"/>
      <c r="J663"/>
      <c r="K663"/>
      <c r="L663"/>
      <c r="M663"/>
    </row>
    <row r="664" spans="1:13" x14ac:dyDescent="0.15">
      <c r="A664"/>
      <c r="B664"/>
      <c r="E664"/>
      <c r="F664"/>
      <c r="G664"/>
      <c r="H664"/>
      <c r="I664"/>
      <c r="J664"/>
      <c r="K664"/>
      <c r="L664"/>
      <c r="M664"/>
    </row>
    <row r="665" spans="1:13" x14ac:dyDescent="0.15">
      <c r="A665"/>
      <c r="B665"/>
      <c r="E665"/>
      <c r="F665"/>
      <c r="G665"/>
      <c r="H665"/>
      <c r="I665"/>
      <c r="J665"/>
      <c r="K665"/>
      <c r="L665"/>
      <c r="M665"/>
    </row>
    <row r="666" spans="1:13" x14ac:dyDescent="0.15">
      <c r="A666"/>
      <c r="B666"/>
      <c r="E666"/>
      <c r="F666"/>
      <c r="G666"/>
      <c r="H666"/>
      <c r="I666"/>
      <c r="J666"/>
      <c r="K666"/>
      <c r="L666"/>
      <c r="M666"/>
    </row>
    <row r="667" spans="1:13" x14ac:dyDescent="0.15">
      <c r="A667"/>
      <c r="B667"/>
      <c r="E667"/>
      <c r="F667"/>
      <c r="G667"/>
      <c r="H667"/>
      <c r="I667"/>
      <c r="J667"/>
      <c r="K667"/>
      <c r="L667"/>
      <c r="M667"/>
    </row>
    <row r="668" spans="1:13" x14ac:dyDescent="0.15">
      <c r="A668"/>
      <c r="B668"/>
      <c r="E668"/>
      <c r="F668"/>
      <c r="G668"/>
      <c r="H668"/>
      <c r="I668"/>
      <c r="J668"/>
      <c r="K668"/>
      <c r="L668"/>
      <c r="M668"/>
    </row>
    <row r="669" spans="1:13" x14ac:dyDescent="0.15">
      <c r="A669"/>
      <c r="B669"/>
      <c r="E669"/>
      <c r="F669"/>
      <c r="G669"/>
      <c r="H669"/>
      <c r="I669"/>
      <c r="J669"/>
      <c r="K669"/>
      <c r="L669"/>
      <c r="M669"/>
    </row>
    <row r="670" spans="1:13" x14ac:dyDescent="0.15">
      <c r="A670"/>
      <c r="B670"/>
      <c r="E670"/>
      <c r="F670"/>
      <c r="G670"/>
      <c r="H670"/>
      <c r="I670"/>
      <c r="J670"/>
      <c r="K670"/>
      <c r="L670"/>
      <c r="M670"/>
    </row>
    <row r="671" spans="1:13" x14ac:dyDescent="0.15">
      <c r="A671"/>
      <c r="B671"/>
      <c r="E671"/>
      <c r="F671"/>
      <c r="G671"/>
      <c r="H671"/>
      <c r="I671"/>
      <c r="J671"/>
      <c r="K671"/>
      <c r="L671"/>
      <c r="M671"/>
    </row>
    <row r="672" spans="1:13" x14ac:dyDescent="0.15">
      <c r="A672"/>
      <c r="B672"/>
      <c r="E672"/>
      <c r="F672"/>
      <c r="G672"/>
      <c r="H672"/>
      <c r="I672"/>
      <c r="J672"/>
      <c r="K672"/>
      <c r="L672"/>
      <c r="M672"/>
    </row>
    <row r="673" spans="1:13" x14ac:dyDescent="0.15">
      <c r="A673"/>
      <c r="B673"/>
      <c r="E673"/>
      <c r="F673"/>
      <c r="G673"/>
      <c r="H673"/>
      <c r="I673"/>
      <c r="J673"/>
      <c r="K673"/>
      <c r="L673"/>
      <c r="M673"/>
    </row>
    <row r="674" spans="1:13" x14ac:dyDescent="0.15">
      <c r="A674"/>
      <c r="B674"/>
      <c r="E674"/>
      <c r="F674"/>
      <c r="G674"/>
      <c r="H674"/>
      <c r="I674"/>
      <c r="J674"/>
      <c r="K674"/>
      <c r="L674"/>
      <c r="M674"/>
    </row>
    <row r="675" spans="1:13" x14ac:dyDescent="0.15">
      <c r="A675"/>
      <c r="B675"/>
      <c r="E675"/>
      <c r="F675"/>
      <c r="G675"/>
      <c r="H675"/>
      <c r="I675"/>
      <c r="J675"/>
      <c r="K675"/>
      <c r="L675"/>
      <c r="M675"/>
    </row>
    <row r="676" spans="1:13" x14ac:dyDescent="0.15">
      <c r="A676"/>
      <c r="B676"/>
      <c r="E676"/>
      <c r="F676"/>
      <c r="G676"/>
      <c r="H676"/>
      <c r="I676"/>
      <c r="J676"/>
      <c r="K676"/>
      <c r="L676"/>
      <c r="M676"/>
    </row>
    <row r="677" spans="1:13" x14ac:dyDescent="0.15">
      <c r="A677"/>
      <c r="B677"/>
      <c r="E677"/>
      <c r="F677"/>
      <c r="G677"/>
      <c r="H677"/>
      <c r="I677"/>
      <c r="J677"/>
      <c r="K677"/>
      <c r="L677"/>
      <c r="M677"/>
    </row>
    <row r="678" spans="1:13" x14ac:dyDescent="0.15">
      <c r="A678"/>
      <c r="B678"/>
      <c r="E678"/>
      <c r="F678"/>
      <c r="G678"/>
      <c r="H678"/>
      <c r="I678"/>
      <c r="J678"/>
      <c r="K678"/>
      <c r="L678"/>
      <c r="M678"/>
    </row>
    <row r="679" spans="1:13" x14ac:dyDescent="0.15">
      <c r="A679"/>
      <c r="B679"/>
      <c r="E679"/>
      <c r="F679"/>
      <c r="G679"/>
      <c r="H679"/>
      <c r="I679"/>
      <c r="J679"/>
      <c r="K679"/>
      <c r="L679"/>
      <c r="M679"/>
    </row>
    <row r="680" spans="1:13" x14ac:dyDescent="0.15">
      <c r="A680"/>
      <c r="B680"/>
      <c r="E680"/>
      <c r="F680"/>
      <c r="G680"/>
      <c r="H680"/>
      <c r="I680"/>
      <c r="J680"/>
      <c r="K680"/>
      <c r="L680"/>
      <c r="M680"/>
    </row>
    <row r="681" spans="1:13" x14ac:dyDescent="0.15">
      <c r="A681"/>
      <c r="B681"/>
      <c r="E681"/>
      <c r="F681"/>
      <c r="G681"/>
      <c r="H681"/>
      <c r="I681"/>
      <c r="J681"/>
      <c r="K681"/>
      <c r="L681"/>
      <c r="M681"/>
    </row>
    <row r="682" spans="1:13" x14ac:dyDescent="0.15">
      <c r="A682"/>
      <c r="B682"/>
      <c r="E682"/>
      <c r="F682"/>
      <c r="G682"/>
      <c r="H682"/>
      <c r="I682"/>
      <c r="J682"/>
      <c r="K682"/>
      <c r="L682"/>
      <c r="M682"/>
    </row>
    <row r="683" spans="1:13" x14ac:dyDescent="0.15">
      <c r="A683"/>
      <c r="B683"/>
      <c r="E683"/>
      <c r="F683"/>
      <c r="G683"/>
      <c r="H683"/>
      <c r="I683"/>
      <c r="J683"/>
      <c r="K683"/>
      <c r="L683"/>
      <c r="M683"/>
    </row>
    <row r="684" spans="1:13" x14ac:dyDescent="0.15">
      <c r="A684"/>
      <c r="B684"/>
      <c r="E684"/>
      <c r="F684"/>
      <c r="G684"/>
      <c r="H684"/>
      <c r="I684"/>
      <c r="J684"/>
      <c r="K684"/>
      <c r="L684"/>
      <c r="M684"/>
    </row>
    <row r="685" spans="1:13" x14ac:dyDescent="0.15">
      <c r="A685"/>
      <c r="B685"/>
      <c r="E685"/>
      <c r="F685"/>
      <c r="G685"/>
      <c r="H685"/>
      <c r="I685"/>
      <c r="J685"/>
      <c r="K685"/>
      <c r="L685"/>
      <c r="M685"/>
    </row>
    <row r="686" spans="1:13" x14ac:dyDescent="0.15">
      <c r="A686"/>
      <c r="B686"/>
      <c r="E686"/>
      <c r="F686"/>
      <c r="G686"/>
      <c r="H686"/>
      <c r="I686"/>
      <c r="J686"/>
      <c r="K686"/>
      <c r="L686"/>
      <c r="M686"/>
    </row>
    <row r="687" spans="1:13" x14ac:dyDescent="0.15">
      <c r="A687"/>
      <c r="B687"/>
      <c r="E687"/>
      <c r="F687"/>
      <c r="G687"/>
      <c r="H687"/>
      <c r="I687"/>
      <c r="J687"/>
      <c r="K687"/>
      <c r="L687"/>
      <c r="M687"/>
    </row>
    <row r="688" spans="1:13" x14ac:dyDescent="0.15">
      <c r="A688"/>
      <c r="B688"/>
      <c r="E688"/>
      <c r="F688"/>
      <c r="G688"/>
      <c r="H688"/>
      <c r="I688"/>
      <c r="J688"/>
      <c r="K688"/>
      <c r="L688"/>
      <c r="M688"/>
    </row>
    <row r="689" spans="1:13" x14ac:dyDescent="0.15">
      <c r="A689"/>
      <c r="B689"/>
      <c r="E689"/>
      <c r="F689"/>
      <c r="G689"/>
      <c r="H689"/>
      <c r="I689"/>
      <c r="J689"/>
      <c r="K689"/>
      <c r="L689"/>
      <c r="M689"/>
    </row>
    <row r="690" spans="1:13" x14ac:dyDescent="0.15">
      <c r="A690"/>
      <c r="B690"/>
      <c r="E690"/>
      <c r="F690"/>
      <c r="G690"/>
      <c r="H690"/>
      <c r="I690"/>
      <c r="J690"/>
      <c r="K690"/>
      <c r="L690"/>
      <c r="M690"/>
    </row>
    <row r="691" spans="1:13" x14ac:dyDescent="0.15">
      <c r="A691"/>
      <c r="B691"/>
      <c r="E691"/>
      <c r="F691"/>
      <c r="G691"/>
      <c r="H691"/>
      <c r="I691"/>
      <c r="J691"/>
      <c r="K691"/>
      <c r="L691"/>
      <c r="M691"/>
    </row>
    <row r="692" spans="1:13" x14ac:dyDescent="0.15">
      <c r="A692"/>
      <c r="B692"/>
      <c r="E692"/>
      <c r="F692"/>
      <c r="G692"/>
      <c r="H692"/>
      <c r="I692"/>
      <c r="J692"/>
      <c r="K692"/>
      <c r="L692"/>
      <c r="M692"/>
    </row>
    <row r="693" spans="1:13" x14ac:dyDescent="0.15">
      <c r="A693"/>
      <c r="B693"/>
      <c r="E693"/>
      <c r="F693"/>
      <c r="G693"/>
      <c r="H693"/>
      <c r="I693"/>
      <c r="J693"/>
      <c r="K693"/>
      <c r="L693"/>
      <c r="M693"/>
    </row>
    <row r="694" spans="1:13" x14ac:dyDescent="0.15">
      <c r="A694"/>
      <c r="B694"/>
      <c r="E694"/>
      <c r="F694"/>
      <c r="G694"/>
      <c r="H694"/>
      <c r="I694"/>
      <c r="J694"/>
      <c r="K694"/>
      <c r="L694"/>
      <c r="M694"/>
    </row>
    <row r="695" spans="1:13" x14ac:dyDescent="0.15">
      <c r="A695"/>
      <c r="B695"/>
      <c r="E695"/>
      <c r="F695"/>
      <c r="G695"/>
      <c r="H695"/>
      <c r="I695"/>
      <c r="J695"/>
      <c r="K695"/>
      <c r="L695"/>
      <c r="M695"/>
    </row>
    <row r="696" spans="1:13" x14ac:dyDescent="0.15">
      <c r="A696"/>
      <c r="B696"/>
      <c r="E696"/>
      <c r="F696"/>
      <c r="G696"/>
      <c r="H696"/>
      <c r="I696"/>
      <c r="J696"/>
      <c r="K696"/>
      <c r="L696"/>
      <c r="M696"/>
    </row>
    <row r="697" spans="1:13" x14ac:dyDescent="0.15">
      <c r="A697"/>
      <c r="B697"/>
      <c r="E697"/>
      <c r="F697"/>
      <c r="G697"/>
      <c r="H697"/>
      <c r="I697"/>
      <c r="J697"/>
      <c r="K697"/>
      <c r="L697"/>
      <c r="M697"/>
    </row>
    <row r="698" spans="1:13" x14ac:dyDescent="0.15">
      <c r="A698"/>
      <c r="B698"/>
      <c r="E698"/>
      <c r="F698"/>
      <c r="G698"/>
      <c r="H698"/>
      <c r="I698"/>
      <c r="J698"/>
      <c r="K698"/>
      <c r="L698"/>
      <c r="M698"/>
    </row>
    <row r="699" spans="1:13" x14ac:dyDescent="0.15">
      <c r="A699"/>
      <c r="B699"/>
      <c r="E699"/>
      <c r="F699"/>
      <c r="G699"/>
      <c r="H699"/>
      <c r="I699"/>
      <c r="J699"/>
      <c r="K699"/>
      <c r="L699"/>
      <c r="M699"/>
    </row>
    <row r="700" spans="1:13" x14ac:dyDescent="0.15">
      <c r="A700"/>
      <c r="B700"/>
      <c r="E700"/>
      <c r="F700"/>
      <c r="G700"/>
      <c r="H700"/>
      <c r="I700"/>
      <c r="J700"/>
      <c r="K700"/>
      <c r="L700"/>
      <c r="M700"/>
    </row>
    <row r="701" spans="1:13" x14ac:dyDescent="0.15">
      <c r="A701"/>
      <c r="B701"/>
      <c r="E701"/>
      <c r="F701"/>
      <c r="G701"/>
      <c r="H701"/>
      <c r="I701"/>
      <c r="J701"/>
      <c r="K701"/>
      <c r="L701"/>
      <c r="M701"/>
    </row>
    <row r="702" spans="1:13" x14ac:dyDescent="0.15">
      <c r="A702"/>
      <c r="B702"/>
      <c r="E702"/>
      <c r="F702"/>
      <c r="G702"/>
      <c r="H702"/>
      <c r="I702"/>
      <c r="J702"/>
      <c r="K702"/>
      <c r="L702"/>
      <c r="M702"/>
    </row>
    <row r="703" spans="1:13" x14ac:dyDescent="0.15">
      <c r="A703"/>
      <c r="B703"/>
      <c r="E703"/>
      <c r="F703"/>
      <c r="G703"/>
      <c r="H703"/>
      <c r="I703"/>
      <c r="J703"/>
      <c r="K703"/>
      <c r="L703"/>
      <c r="M703"/>
    </row>
    <row r="704" spans="1:13" x14ac:dyDescent="0.15">
      <c r="A704"/>
      <c r="B704"/>
      <c r="E704"/>
      <c r="F704"/>
      <c r="G704"/>
      <c r="H704"/>
      <c r="I704"/>
      <c r="J704"/>
      <c r="K704"/>
      <c r="L704"/>
      <c r="M704"/>
    </row>
    <row r="705" spans="1:13" x14ac:dyDescent="0.15">
      <c r="A705"/>
      <c r="B705"/>
      <c r="E705"/>
      <c r="F705"/>
      <c r="G705"/>
      <c r="H705"/>
      <c r="I705"/>
      <c r="J705"/>
      <c r="K705"/>
      <c r="L705"/>
      <c r="M705"/>
    </row>
    <row r="706" spans="1:13" x14ac:dyDescent="0.15">
      <c r="A706"/>
      <c r="B706"/>
      <c r="E706"/>
      <c r="F706"/>
      <c r="G706"/>
      <c r="H706"/>
      <c r="I706"/>
      <c r="J706"/>
      <c r="K706"/>
      <c r="L706"/>
      <c r="M706"/>
    </row>
    <row r="707" spans="1:13" x14ac:dyDescent="0.15">
      <c r="A707"/>
      <c r="B707"/>
      <c r="E707"/>
      <c r="F707"/>
      <c r="G707"/>
      <c r="H707"/>
      <c r="I707"/>
      <c r="J707"/>
      <c r="K707"/>
      <c r="L707"/>
      <c r="M707"/>
    </row>
    <row r="708" spans="1:13" x14ac:dyDescent="0.15">
      <c r="A708"/>
      <c r="B708"/>
      <c r="E708"/>
      <c r="F708"/>
      <c r="G708"/>
      <c r="H708"/>
      <c r="I708"/>
      <c r="J708"/>
      <c r="K708"/>
      <c r="L708"/>
      <c r="M708"/>
    </row>
    <row r="709" spans="1:13" x14ac:dyDescent="0.15">
      <c r="A709"/>
      <c r="B709"/>
      <c r="E709"/>
      <c r="F709"/>
      <c r="G709"/>
      <c r="H709"/>
      <c r="I709"/>
      <c r="J709"/>
      <c r="K709"/>
      <c r="L709"/>
      <c r="M709"/>
    </row>
    <row r="710" spans="1:13" x14ac:dyDescent="0.15">
      <c r="A710"/>
      <c r="B710"/>
      <c r="E710"/>
      <c r="F710"/>
      <c r="G710"/>
      <c r="H710"/>
      <c r="I710"/>
      <c r="J710"/>
      <c r="K710"/>
      <c r="L710"/>
      <c r="M710"/>
    </row>
    <row r="711" spans="1:13" x14ac:dyDescent="0.15">
      <c r="A711"/>
      <c r="B711"/>
      <c r="E711"/>
      <c r="F711"/>
      <c r="G711"/>
      <c r="H711"/>
      <c r="I711"/>
      <c r="J711"/>
      <c r="K711"/>
      <c r="L711"/>
      <c r="M711"/>
    </row>
    <row r="712" spans="1:13" x14ac:dyDescent="0.15">
      <c r="A712"/>
      <c r="B712"/>
      <c r="E712"/>
      <c r="F712"/>
      <c r="G712"/>
      <c r="H712"/>
      <c r="I712"/>
      <c r="J712"/>
      <c r="K712"/>
      <c r="L712"/>
      <c r="M712"/>
    </row>
    <row r="713" spans="1:13" x14ac:dyDescent="0.15">
      <c r="A713"/>
      <c r="B713"/>
      <c r="E713"/>
      <c r="F713"/>
      <c r="G713"/>
      <c r="H713"/>
      <c r="I713"/>
      <c r="J713"/>
      <c r="K713"/>
      <c r="L713"/>
      <c r="M713"/>
    </row>
    <row r="714" spans="1:13" x14ac:dyDescent="0.15">
      <c r="A714"/>
      <c r="B714"/>
      <c r="E714"/>
      <c r="F714"/>
      <c r="G714"/>
      <c r="H714"/>
      <c r="I714"/>
      <c r="J714"/>
      <c r="K714"/>
      <c r="L714"/>
      <c r="M714"/>
    </row>
    <row r="715" spans="1:13" x14ac:dyDescent="0.15">
      <c r="A715"/>
      <c r="B715"/>
      <c r="E715"/>
      <c r="F715"/>
      <c r="G715"/>
      <c r="H715"/>
      <c r="I715"/>
      <c r="J715"/>
      <c r="K715"/>
      <c r="L715"/>
      <c r="M715"/>
    </row>
    <row r="716" spans="1:13" x14ac:dyDescent="0.15">
      <c r="A716"/>
      <c r="B716"/>
      <c r="E716"/>
      <c r="F716"/>
      <c r="G716"/>
      <c r="H716"/>
      <c r="I716"/>
      <c r="J716"/>
      <c r="K716"/>
      <c r="L716"/>
      <c r="M716"/>
    </row>
    <row r="717" spans="1:13" x14ac:dyDescent="0.15">
      <c r="A717"/>
      <c r="B717"/>
      <c r="E717"/>
      <c r="F717"/>
      <c r="G717"/>
      <c r="H717"/>
      <c r="I717"/>
      <c r="J717"/>
      <c r="K717"/>
      <c r="L717"/>
      <c r="M717"/>
    </row>
    <row r="718" spans="1:13" x14ac:dyDescent="0.15">
      <c r="A718"/>
      <c r="B718"/>
      <c r="E718"/>
      <c r="F718"/>
      <c r="G718"/>
      <c r="H718"/>
      <c r="I718"/>
      <c r="J718"/>
      <c r="K718"/>
      <c r="L718"/>
      <c r="M718"/>
    </row>
    <row r="719" spans="1:13" x14ac:dyDescent="0.15">
      <c r="A719"/>
      <c r="B719"/>
      <c r="E719"/>
      <c r="F719"/>
      <c r="G719"/>
      <c r="H719"/>
      <c r="I719"/>
      <c r="J719"/>
      <c r="K719"/>
      <c r="L719"/>
      <c r="M719"/>
    </row>
    <row r="720" spans="1:13" x14ac:dyDescent="0.15">
      <c r="A720"/>
      <c r="B720"/>
      <c r="E720"/>
      <c r="F720"/>
      <c r="G720"/>
      <c r="H720"/>
      <c r="I720"/>
      <c r="J720"/>
      <c r="K720"/>
      <c r="L720"/>
      <c r="M720"/>
    </row>
    <row r="721" spans="1:13" x14ac:dyDescent="0.15">
      <c r="A721"/>
      <c r="B721"/>
      <c r="E721"/>
      <c r="F721"/>
      <c r="G721"/>
      <c r="H721"/>
      <c r="I721"/>
      <c r="J721"/>
      <c r="K721"/>
      <c r="L721"/>
      <c r="M721"/>
    </row>
    <row r="722" spans="1:13" x14ac:dyDescent="0.15">
      <c r="A722"/>
      <c r="B722"/>
      <c r="E722"/>
      <c r="F722"/>
      <c r="G722"/>
      <c r="H722"/>
      <c r="I722"/>
      <c r="J722"/>
      <c r="K722"/>
      <c r="L722"/>
      <c r="M722"/>
    </row>
    <row r="723" spans="1:13" x14ac:dyDescent="0.15">
      <c r="A723"/>
      <c r="B723"/>
      <c r="E723"/>
      <c r="F723"/>
      <c r="G723"/>
      <c r="H723"/>
      <c r="I723"/>
      <c r="J723"/>
      <c r="K723"/>
      <c r="L723"/>
      <c r="M723"/>
    </row>
    <row r="724" spans="1:13" x14ac:dyDescent="0.15">
      <c r="A724"/>
      <c r="B724"/>
      <c r="E724"/>
      <c r="F724"/>
      <c r="G724"/>
      <c r="H724"/>
      <c r="I724"/>
      <c r="J724"/>
      <c r="K724"/>
      <c r="L724"/>
      <c r="M724"/>
    </row>
    <row r="725" spans="1:13" x14ac:dyDescent="0.15">
      <c r="A725"/>
      <c r="B725"/>
      <c r="E725"/>
      <c r="F725"/>
      <c r="G725"/>
      <c r="H725"/>
      <c r="I725"/>
      <c r="J725"/>
      <c r="K725"/>
      <c r="L725"/>
      <c r="M725"/>
    </row>
    <row r="726" spans="1:13" x14ac:dyDescent="0.15">
      <c r="A726"/>
      <c r="B726"/>
      <c r="E726"/>
      <c r="F726"/>
      <c r="G726"/>
      <c r="H726"/>
      <c r="I726"/>
      <c r="J726"/>
      <c r="K726"/>
      <c r="L726"/>
      <c r="M726"/>
    </row>
    <row r="727" spans="1:13" x14ac:dyDescent="0.15">
      <c r="A727"/>
      <c r="B727"/>
      <c r="E727"/>
      <c r="F727"/>
      <c r="G727"/>
      <c r="H727"/>
      <c r="I727"/>
      <c r="J727"/>
      <c r="K727"/>
      <c r="L727"/>
      <c r="M727"/>
    </row>
    <row r="728" spans="1:13" x14ac:dyDescent="0.15">
      <c r="A728"/>
      <c r="B728"/>
      <c r="E728"/>
      <c r="F728"/>
      <c r="G728"/>
      <c r="H728"/>
      <c r="I728"/>
      <c r="J728"/>
      <c r="K728"/>
      <c r="L728"/>
      <c r="M728"/>
    </row>
    <row r="729" spans="1:13" x14ac:dyDescent="0.15">
      <c r="A729"/>
      <c r="B729"/>
      <c r="E729"/>
      <c r="F729"/>
      <c r="G729"/>
      <c r="H729"/>
      <c r="I729"/>
      <c r="J729"/>
      <c r="K729"/>
      <c r="L729"/>
      <c r="M729"/>
    </row>
    <row r="730" spans="1:13" x14ac:dyDescent="0.15">
      <c r="A730"/>
      <c r="B730"/>
      <c r="E730"/>
      <c r="F730"/>
      <c r="G730"/>
      <c r="H730"/>
      <c r="I730"/>
      <c r="J730"/>
      <c r="K730"/>
      <c r="L730"/>
      <c r="M730"/>
    </row>
    <row r="731" spans="1:13" x14ac:dyDescent="0.15">
      <c r="A731"/>
      <c r="B731"/>
      <c r="E731"/>
      <c r="F731"/>
      <c r="G731"/>
      <c r="H731"/>
      <c r="I731"/>
      <c r="J731"/>
      <c r="K731"/>
      <c r="L731"/>
      <c r="M731"/>
    </row>
    <row r="732" spans="1:13" x14ac:dyDescent="0.15">
      <c r="A732"/>
      <c r="B732"/>
      <c r="E732"/>
      <c r="F732"/>
      <c r="G732"/>
      <c r="H732"/>
      <c r="I732"/>
      <c r="J732"/>
      <c r="K732"/>
      <c r="L732"/>
      <c r="M732"/>
    </row>
    <row r="733" spans="1:13" x14ac:dyDescent="0.15">
      <c r="A733"/>
      <c r="B733"/>
      <c r="E733"/>
      <c r="F733"/>
      <c r="G733"/>
      <c r="H733"/>
      <c r="I733"/>
      <c r="J733"/>
      <c r="K733"/>
      <c r="L733"/>
      <c r="M733"/>
    </row>
    <row r="734" spans="1:13" x14ac:dyDescent="0.15">
      <c r="A734"/>
      <c r="B734"/>
      <c r="E734"/>
      <c r="F734"/>
      <c r="G734"/>
      <c r="H734"/>
      <c r="I734"/>
      <c r="J734"/>
      <c r="K734"/>
      <c r="L734"/>
      <c r="M734"/>
    </row>
    <row r="735" spans="1:13" x14ac:dyDescent="0.15">
      <c r="A735"/>
      <c r="B735"/>
      <c r="E735"/>
      <c r="F735"/>
      <c r="G735"/>
      <c r="H735"/>
      <c r="I735"/>
      <c r="J735"/>
      <c r="K735"/>
      <c r="L735"/>
      <c r="M735"/>
    </row>
    <row r="736" spans="1:13" x14ac:dyDescent="0.15">
      <c r="A736"/>
      <c r="B736"/>
      <c r="E736"/>
      <c r="F736"/>
      <c r="G736"/>
      <c r="H736"/>
      <c r="I736"/>
      <c r="J736"/>
      <c r="K736"/>
      <c r="L736"/>
      <c r="M736"/>
    </row>
    <row r="737" spans="1:13" x14ac:dyDescent="0.15">
      <c r="A737"/>
      <c r="B737"/>
      <c r="E737"/>
      <c r="F737"/>
      <c r="G737"/>
      <c r="H737"/>
      <c r="I737"/>
      <c r="J737"/>
      <c r="K737"/>
      <c r="L737"/>
      <c r="M737"/>
    </row>
    <row r="738" spans="1:13" x14ac:dyDescent="0.15">
      <c r="A738"/>
      <c r="B738"/>
      <c r="E738"/>
      <c r="F738"/>
      <c r="G738"/>
      <c r="H738"/>
      <c r="I738"/>
      <c r="J738"/>
      <c r="K738"/>
      <c r="L738"/>
      <c r="M738"/>
    </row>
    <row r="739" spans="1:13" x14ac:dyDescent="0.15">
      <c r="A739"/>
      <c r="B739"/>
      <c r="E739"/>
      <c r="F739"/>
      <c r="G739"/>
      <c r="H739"/>
      <c r="I739"/>
      <c r="J739"/>
      <c r="K739"/>
      <c r="L739"/>
      <c r="M739"/>
    </row>
    <row r="740" spans="1:13" x14ac:dyDescent="0.15">
      <c r="A740"/>
      <c r="B740"/>
      <c r="E740"/>
      <c r="F740"/>
      <c r="G740"/>
      <c r="H740"/>
      <c r="I740"/>
      <c r="J740"/>
      <c r="K740"/>
      <c r="L740"/>
      <c r="M740"/>
    </row>
    <row r="741" spans="1:13" x14ac:dyDescent="0.15">
      <c r="A741"/>
      <c r="B741"/>
      <c r="E741"/>
      <c r="F741"/>
      <c r="G741"/>
      <c r="H741"/>
      <c r="I741"/>
      <c r="J741"/>
      <c r="K741"/>
      <c r="L741"/>
      <c r="M741"/>
    </row>
    <row r="742" spans="1:13" x14ac:dyDescent="0.15">
      <c r="A742"/>
      <c r="B742"/>
      <c r="E742"/>
      <c r="F742"/>
      <c r="G742"/>
      <c r="H742"/>
      <c r="I742"/>
      <c r="J742"/>
      <c r="K742"/>
      <c r="L742"/>
      <c r="M742"/>
    </row>
    <row r="743" spans="1:13" x14ac:dyDescent="0.15">
      <c r="A743"/>
      <c r="B743"/>
      <c r="E743"/>
      <c r="F743"/>
      <c r="G743"/>
      <c r="H743"/>
      <c r="I743"/>
      <c r="J743"/>
      <c r="K743"/>
      <c r="L743"/>
      <c r="M743"/>
    </row>
    <row r="744" spans="1:13" x14ac:dyDescent="0.15">
      <c r="A744"/>
      <c r="B744"/>
      <c r="E744"/>
      <c r="F744"/>
      <c r="G744"/>
      <c r="H744"/>
      <c r="I744"/>
      <c r="J744"/>
      <c r="K744"/>
      <c r="L744"/>
      <c r="M744"/>
    </row>
    <row r="745" spans="1:13" x14ac:dyDescent="0.15">
      <c r="A745"/>
      <c r="B745"/>
      <c r="E745"/>
      <c r="F745"/>
      <c r="G745"/>
      <c r="H745"/>
      <c r="I745"/>
      <c r="J745"/>
      <c r="K745"/>
      <c r="L745"/>
      <c r="M745"/>
    </row>
    <row r="746" spans="1:13" x14ac:dyDescent="0.15">
      <c r="A746"/>
      <c r="B746"/>
      <c r="E746"/>
      <c r="F746"/>
      <c r="G746"/>
      <c r="H746"/>
      <c r="I746"/>
      <c r="J746"/>
      <c r="K746"/>
      <c r="L746"/>
      <c r="M746"/>
    </row>
    <row r="747" spans="1:13" x14ac:dyDescent="0.15">
      <c r="A747"/>
      <c r="B747"/>
      <c r="E747"/>
      <c r="F747"/>
      <c r="G747"/>
      <c r="H747"/>
      <c r="I747"/>
      <c r="J747"/>
      <c r="K747"/>
      <c r="L747"/>
      <c r="M747"/>
    </row>
    <row r="748" spans="1:13" x14ac:dyDescent="0.15">
      <c r="A748"/>
      <c r="B748"/>
      <c r="E748"/>
      <c r="F748"/>
      <c r="G748"/>
      <c r="H748"/>
      <c r="I748"/>
      <c r="J748"/>
      <c r="K748"/>
      <c r="L748"/>
      <c r="M748"/>
    </row>
    <row r="749" spans="1:13" x14ac:dyDescent="0.15">
      <c r="A749"/>
      <c r="B749"/>
      <c r="E749"/>
      <c r="F749"/>
      <c r="G749"/>
      <c r="H749"/>
      <c r="I749"/>
      <c r="J749"/>
      <c r="K749"/>
      <c r="L749"/>
      <c r="M749"/>
    </row>
    <row r="750" spans="1:13" x14ac:dyDescent="0.15">
      <c r="A750"/>
      <c r="B750"/>
      <c r="E750"/>
      <c r="F750"/>
      <c r="G750"/>
      <c r="H750"/>
      <c r="I750"/>
      <c r="J750"/>
      <c r="K750"/>
      <c r="L750"/>
      <c r="M750"/>
    </row>
    <row r="751" spans="1:13" x14ac:dyDescent="0.15">
      <c r="A751"/>
      <c r="B751"/>
      <c r="E751"/>
      <c r="F751"/>
      <c r="G751"/>
      <c r="H751"/>
      <c r="I751"/>
      <c r="J751"/>
      <c r="K751"/>
      <c r="L751"/>
      <c r="M751"/>
    </row>
    <row r="752" spans="1:13" x14ac:dyDescent="0.15">
      <c r="A752"/>
      <c r="B752"/>
      <c r="E752"/>
      <c r="F752"/>
      <c r="G752"/>
      <c r="H752"/>
      <c r="I752"/>
      <c r="J752"/>
      <c r="K752"/>
      <c r="L752"/>
      <c r="M752"/>
    </row>
    <row r="753" spans="1:13" x14ac:dyDescent="0.15">
      <c r="A753"/>
      <c r="B753"/>
      <c r="E753"/>
      <c r="F753"/>
      <c r="G753"/>
      <c r="H753"/>
      <c r="I753"/>
      <c r="J753"/>
      <c r="K753"/>
      <c r="L753"/>
      <c r="M753"/>
    </row>
    <row r="754" spans="1:13" x14ac:dyDescent="0.15">
      <c r="A754"/>
      <c r="B754"/>
      <c r="E754"/>
      <c r="F754"/>
      <c r="G754"/>
      <c r="H754"/>
      <c r="I754"/>
      <c r="J754"/>
      <c r="K754"/>
      <c r="L754"/>
      <c r="M754"/>
    </row>
    <row r="755" spans="1:13" x14ac:dyDescent="0.15">
      <c r="A755"/>
      <c r="B755"/>
      <c r="E755"/>
      <c r="F755"/>
      <c r="G755"/>
      <c r="H755"/>
      <c r="I755"/>
      <c r="J755"/>
      <c r="K755"/>
      <c r="L755"/>
      <c r="M755"/>
    </row>
    <row r="756" spans="1:13" x14ac:dyDescent="0.15">
      <c r="A756"/>
      <c r="B756"/>
      <c r="E756"/>
      <c r="F756"/>
      <c r="G756"/>
      <c r="H756"/>
      <c r="I756"/>
      <c r="J756"/>
      <c r="K756"/>
      <c r="L756"/>
      <c r="M756"/>
    </row>
    <row r="757" spans="1:13" x14ac:dyDescent="0.15">
      <c r="A757"/>
      <c r="B757"/>
      <c r="E757"/>
      <c r="F757"/>
      <c r="G757"/>
      <c r="H757"/>
      <c r="I757"/>
      <c r="J757"/>
      <c r="K757"/>
      <c r="L757"/>
      <c r="M757"/>
    </row>
    <row r="758" spans="1:13" x14ac:dyDescent="0.15">
      <c r="A758"/>
      <c r="B758"/>
      <c r="E758"/>
      <c r="F758"/>
      <c r="G758"/>
      <c r="H758"/>
      <c r="I758"/>
      <c r="J758"/>
      <c r="K758"/>
      <c r="L758"/>
      <c r="M758"/>
    </row>
    <row r="759" spans="1:13" x14ac:dyDescent="0.15">
      <c r="A759"/>
      <c r="B759"/>
      <c r="E759"/>
      <c r="F759"/>
      <c r="G759"/>
      <c r="H759"/>
      <c r="I759"/>
      <c r="J759"/>
      <c r="K759"/>
      <c r="L759"/>
      <c r="M759"/>
    </row>
    <row r="760" spans="1:13" x14ac:dyDescent="0.15">
      <c r="A760"/>
      <c r="B760"/>
      <c r="E760"/>
      <c r="F760"/>
      <c r="G760"/>
      <c r="H760"/>
      <c r="I760"/>
      <c r="J760"/>
      <c r="K760"/>
      <c r="L760"/>
      <c r="M760"/>
    </row>
    <row r="761" spans="1:13" x14ac:dyDescent="0.15">
      <c r="A761"/>
      <c r="B761"/>
      <c r="E761"/>
      <c r="F761"/>
      <c r="G761"/>
      <c r="H761"/>
      <c r="I761"/>
      <c r="J761"/>
      <c r="K761"/>
      <c r="L761"/>
      <c r="M761"/>
    </row>
    <row r="762" spans="1:13" x14ac:dyDescent="0.15">
      <c r="A762"/>
      <c r="B762"/>
      <c r="E762"/>
      <c r="F762"/>
      <c r="G762"/>
      <c r="H762"/>
      <c r="I762"/>
      <c r="J762"/>
      <c r="K762"/>
      <c r="L762"/>
      <c r="M762"/>
    </row>
    <row r="763" spans="1:13" x14ac:dyDescent="0.15">
      <c r="A763"/>
      <c r="B763"/>
      <c r="E763"/>
      <c r="F763"/>
      <c r="G763"/>
      <c r="H763"/>
      <c r="I763"/>
      <c r="J763"/>
      <c r="K763"/>
      <c r="L763"/>
      <c r="M763"/>
    </row>
    <row r="764" spans="1:13" x14ac:dyDescent="0.15">
      <c r="A764"/>
      <c r="B764"/>
      <c r="E764"/>
      <c r="F764"/>
      <c r="G764"/>
      <c r="H764"/>
      <c r="I764"/>
      <c r="J764"/>
      <c r="K764"/>
      <c r="L764"/>
      <c r="M764"/>
    </row>
    <row r="765" spans="1:13" x14ac:dyDescent="0.15">
      <c r="A765"/>
      <c r="B765"/>
      <c r="E765"/>
      <c r="F765"/>
      <c r="G765"/>
      <c r="H765"/>
      <c r="I765"/>
      <c r="J765"/>
      <c r="K765"/>
      <c r="L765"/>
      <c r="M765"/>
    </row>
    <row r="766" spans="1:13" x14ac:dyDescent="0.15">
      <c r="A766"/>
      <c r="B766"/>
      <c r="E766"/>
      <c r="F766"/>
      <c r="G766"/>
      <c r="H766"/>
      <c r="I766"/>
      <c r="J766"/>
      <c r="K766"/>
      <c r="L766"/>
      <c r="M766"/>
    </row>
    <row r="767" spans="1:13" x14ac:dyDescent="0.15">
      <c r="A767"/>
      <c r="B767"/>
      <c r="E767"/>
      <c r="F767"/>
      <c r="G767"/>
      <c r="H767"/>
      <c r="I767"/>
      <c r="J767"/>
      <c r="K767"/>
      <c r="L767"/>
      <c r="M767"/>
    </row>
    <row r="768" spans="1:13" x14ac:dyDescent="0.15">
      <c r="A768"/>
      <c r="B768"/>
      <c r="E768"/>
      <c r="F768"/>
      <c r="G768"/>
      <c r="H768"/>
      <c r="I768"/>
      <c r="J768"/>
      <c r="K768"/>
      <c r="L768"/>
      <c r="M768"/>
    </row>
    <row r="769" spans="1:13" x14ac:dyDescent="0.15">
      <c r="A769"/>
      <c r="B769"/>
      <c r="E769"/>
      <c r="F769"/>
      <c r="G769"/>
      <c r="H769"/>
      <c r="I769"/>
      <c r="J769"/>
      <c r="K769"/>
      <c r="L769"/>
      <c r="M769"/>
    </row>
    <row r="770" spans="1:13" x14ac:dyDescent="0.15">
      <c r="A770"/>
      <c r="B770"/>
      <c r="E770"/>
      <c r="F770"/>
      <c r="G770"/>
      <c r="H770"/>
      <c r="I770"/>
      <c r="J770"/>
      <c r="K770"/>
      <c r="L770"/>
      <c r="M770"/>
    </row>
    <row r="771" spans="1:13" x14ac:dyDescent="0.15">
      <c r="A771"/>
      <c r="B771"/>
      <c r="E771"/>
      <c r="F771"/>
      <c r="G771"/>
      <c r="H771"/>
      <c r="I771"/>
      <c r="J771"/>
      <c r="K771"/>
      <c r="L771"/>
      <c r="M771"/>
    </row>
    <row r="772" spans="1:13" x14ac:dyDescent="0.15">
      <c r="A772"/>
      <c r="B772"/>
      <c r="E772"/>
      <c r="F772"/>
      <c r="G772"/>
      <c r="H772"/>
      <c r="I772"/>
      <c r="J772"/>
      <c r="K772"/>
      <c r="L772"/>
      <c r="M772"/>
    </row>
    <row r="773" spans="1:13" x14ac:dyDescent="0.15">
      <c r="A773"/>
      <c r="B773"/>
      <c r="E773"/>
      <c r="F773"/>
      <c r="G773"/>
      <c r="H773"/>
      <c r="I773"/>
      <c r="J773"/>
      <c r="K773"/>
      <c r="L773"/>
      <c r="M773"/>
    </row>
    <row r="774" spans="1:13" x14ac:dyDescent="0.15">
      <c r="A774"/>
      <c r="B774"/>
      <c r="E774"/>
      <c r="F774"/>
      <c r="G774"/>
      <c r="H774"/>
      <c r="I774"/>
      <c r="J774"/>
      <c r="K774"/>
      <c r="L774"/>
      <c r="M774"/>
    </row>
    <row r="775" spans="1:13" x14ac:dyDescent="0.15">
      <c r="A775"/>
      <c r="B775"/>
      <c r="E775"/>
      <c r="F775"/>
      <c r="G775"/>
      <c r="H775"/>
      <c r="I775"/>
      <c r="J775"/>
      <c r="K775"/>
      <c r="L775"/>
      <c r="M775"/>
    </row>
  </sheetData>
  <mergeCells count="2">
    <mergeCell ref="A87:M87"/>
    <mergeCell ref="A88:M88"/>
  </mergeCells>
  <phoneticPr fontId="3"/>
  <printOptions horizontalCentered="1"/>
  <pageMargins left="0.23622047244094491" right="0.23622047244094491" top="0.55118110236220474" bottom="0.55118110236220474" header="0.11811023622047245" footer="0.11811023622047245"/>
  <pageSetup paperSize="9" scale="71" fitToHeight="2" orientation="portrait" r:id="rId1"/>
  <headerFooter alignWithMargins="0"/>
  <rowBreaks count="1" manualBreakCount="1">
    <brk id="86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M814"/>
  <sheetViews>
    <sheetView zoomScaleNormal="100" workbookViewId="0">
      <selection activeCell="O167" sqref="O167"/>
    </sheetView>
  </sheetViews>
  <sheetFormatPr defaultRowHeight="13.5" x14ac:dyDescent="0.15"/>
  <cols>
    <col min="1" max="1" width="8.5" style="14" customWidth="1"/>
    <col min="2" max="2" width="8.875" style="22" customWidth="1"/>
    <col min="3" max="3" width="8.625" style="14" customWidth="1"/>
    <col min="4" max="4" width="7.75" style="22" customWidth="1"/>
    <col min="5" max="5" width="9" style="14" customWidth="1"/>
    <col min="6" max="6" width="7.75" style="22" customWidth="1"/>
    <col min="7" max="7" width="8.5" style="14" customWidth="1"/>
    <col min="8" max="8" width="7.75" style="22" customWidth="1"/>
    <col min="9" max="9" width="8.5" style="14" customWidth="1"/>
    <col min="10" max="10" width="7.75" style="22" customWidth="1"/>
    <col min="11" max="11" width="9.625" style="14" customWidth="1"/>
    <col min="12" max="12" width="7.75" style="22" customWidth="1"/>
    <col min="13" max="13" width="9.25" style="14" customWidth="1"/>
    <col min="14" max="16384" width="9" style="14"/>
  </cols>
  <sheetData>
    <row r="1" spans="1:13" ht="17.25" x14ac:dyDescent="0.2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x14ac:dyDescent="0.15">
      <c r="G2" s="29" t="s">
        <v>206</v>
      </c>
      <c r="M2" s="30" t="s">
        <v>1</v>
      </c>
    </row>
    <row r="3" spans="1:13" ht="14.25" thickBot="1" x14ac:dyDescent="0.2">
      <c r="M3" s="30" t="s">
        <v>2</v>
      </c>
    </row>
    <row r="4" spans="1:13" ht="14.25" thickBot="1" x14ac:dyDescent="0.2">
      <c r="A4" s="209" t="s">
        <v>3</v>
      </c>
      <c r="B4" s="210"/>
      <c r="C4" s="209" t="s">
        <v>4</v>
      </c>
      <c r="D4" s="210"/>
      <c r="E4" s="209" t="s">
        <v>5</v>
      </c>
      <c r="F4" s="210"/>
      <c r="G4" s="209" t="s">
        <v>6</v>
      </c>
      <c r="H4" s="210"/>
      <c r="I4" s="209" t="s">
        <v>7</v>
      </c>
      <c r="J4" s="210"/>
      <c r="K4" s="209" t="s">
        <v>8</v>
      </c>
      <c r="L4" s="210"/>
      <c r="M4" s="13" t="s">
        <v>9</v>
      </c>
    </row>
    <row r="5" spans="1:13" ht="15" thickTop="1" thickBot="1" x14ac:dyDescent="0.2">
      <c r="A5" s="31" t="s">
        <v>10</v>
      </c>
      <c r="B5" s="32" t="s">
        <v>11</v>
      </c>
      <c r="C5" s="31" t="s">
        <v>10</v>
      </c>
      <c r="D5" s="32" t="s">
        <v>11</v>
      </c>
      <c r="E5" s="31" t="s">
        <v>10</v>
      </c>
      <c r="F5" s="32" t="s">
        <v>11</v>
      </c>
      <c r="G5" s="31" t="s">
        <v>10</v>
      </c>
      <c r="H5" s="32" t="s">
        <v>11</v>
      </c>
      <c r="I5" s="31" t="s">
        <v>10</v>
      </c>
      <c r="J5" s="32" t="s">
        <v>11</v>
      </c>
      <c r="K5" s="31" t="s">
        <v>10</v>
      </c>
      <c r="L5" s="32" t="s">
        <v>11</v>
      </c>
      <c r="M5" s="33"/>
    </row>
    <row r="6" spans="1:13" ht="15" thickTop="1" thickBot="1" x14ac:dyDescent="0.2">
      <c r="A6" s="34" t="s">
        <v>12</v>
      </c>
      <c r="B6" s="35">
        <f>IF(SUM(B7:B8),SUM(B7:B8),"")</f>
        <v>214520</v>
      </c>
      <c r="C6" s="34" t="s">
        <v>12</v>
      </c>
      <c r="D6" s="35">
        <f>IF(SUM(D7:D8),SUM(D7:D8),"")</f>
        <v>33570</v>
      </c>
      <c r="E6" s="34" t="s">
        <v>12</v>
      </c>
      <c r="F6" s="35">
        <f>IF(SUM(F7:F8),SUM(F7:F8),"")</f>
        <v>24900</v>
      </c>
      <c r="G6" s="34" t="s">
        <v>12</v>
      </c>
      <c r="H6" s="35">
        <f>IF(SUM(H7:H8),SUM(H7:H8),"")</f>
        <v>28714</v>
      </c>
      <c r="I6" s="34" t="s">
        <v>12</v>
      </c>
      <c r="J6" s="35">
        <f>IF(SUM(J7:J8),SUM(J7:J8),"")</f>
        <v>1250</v>
      </c>
      <c r="K6" s="34" t="s">
        <v>12</v>
      </c>
      <c r="L6" s="35">
        <f>IF(SUM(L7:L8),SUM(L7:L8),"")</f>
        <v>9070</v>
      </c>
      <c r="M6" s="36">
        <f>IF(SUM(B6,D6,F6,H6,J6,L6),SUM(B6,D6,F6,H6,J6,L6),"")</f>
        <v>312024</v>
      </c>
    </row>
    <row r="7" spans="1:13" ht="14.25" thickBot="1" x14ac:dyDescent="0.2">
      <c r="A7" s="37" t="s">
        <v>13</v>
      </c>
      <c r="B7" s="38">
        <f>IF(SUM(B10,B57,B86,B102,B113,B123,B132,B139,B144),SUM(B10,B57,B86,B102,B113,B123,B132,B139,B144),"")</f>
        <v>176335</v>
      </c>
      <c r="C7" s="37" t="s">
        <v>13</v>
      </c>
      <c r="D7" s="38">
        <f>IF(SUM(D10,D57,D86,D102,D113,D123,D132,D139,D144),SUM(D10,D57,D86,D102,D113,D123,D132,D139,D144),"")</f>
        <v>30800</v>
      </c>
      <c r="E7" s="37" t="s">
        <v>13</v>
      </c>
      <c r="F7" s="38">
        <f>IF(SUM(F10,F57,F86,F102,F113,F123,F132,F139,F144),SUM(F10,F57,F86,F102,F113,F123,F132,F139,F144),"")</f>
        <v>23860</v>
      </c>
      <c r="G7" s="37" t="s">
        <v>13</v>
      </c>
      <c r="H7" s="38">
        <f>IF(SUM(H10,H57,H86,H102,H113,H123,H132,H139,H144),SUM(H10,H57,H86,H102,H113,H123,H132,H139,H144),"")</f>
        <v>24522</v>
      </c>
      <c r="I7" s="37" t="s">
        <v>13</v>
      </c>
      <c r="J7" s="38">
        <f>IF(SUM(J10,J57,J86,J102,J113,J123,J132,J139,J144),SUM(J10,J57,J86,J102,J113,J123,J132,J139,J144),"")</f>
        <v>1140</v>
      </c>
      <c r="K7" s="37" t="s">
        <v>13</v>
      </c>
      <c r="L7" s="38">
        <f>IF(SUM(L10,L57,L86,L102,L113,L123,L132,L139,L144),SUM(L10,L57,L86,L102,L113,L123,L132,L139,L144),"")</f>
        <v>8285</v>
      </c>
      <c r="M7" s="39">
        <f>IF(SUM(B7,D7,F7,H7,J7,L7),SUM(B7,D7,F7,H7,J7,L7),"")</f>
        <v>264942</v>
      </c>
    </row>
    <row r="8" spans="1:13" ht="14.25" thickBot="1" x14ac:dyDescent="0.2">
      <c r="A8" s="37" t="s">
        <v>14</v>
      </c>
      <c r="B8" s="38">
        <f>IF(SUM(B165,B170,B173,B177,B187,B196),SUM(B165,B170,B173,B177,B187,B196),"")</f>
        <v>38185</v>
      </c>
      <c r="C8" s="37" t="s">
        <v>14</v>
      </c>
      <c r="D8" s="38">
        <f>IF(SUM(D149,D153,D165,D170,D173,D177,D187,D196),SUM(D149,D153,D165,D170,D173,D177,D187,D196),"")</f>
        <v>2770</v>
      </c>
      <c r="E8" s="37" t="s">
        <v>14</v>
      </c>
      <c r="F8" s="38">
        <f>IF(SUM(F149,F153,F165,F170,F173,F177,F187,F196),SUM(F149,F153,F165,F170,F173,F177,F187,F196),"")</f>
        <v>1040</v>
      </c>
      <c r="G8" s="37" t="s">
        <v>14</v>
      </c>
      <c r="H8" s="38">
        <f>IF(SUM(H149,H153,H165,H170,H173,H177,H187,H196),SUM(H149,H153,H165,H170,H173,H177,H187,H196),"")</f>
        <v>4192</v>
      </c>
      <c r="I8" s="37" t="s">
        <v>14</v>
      </c>
      <c r="J8" s="38">
        <f>IF(SUM(J149,J153,J165,J170,J173,J177,J187,J196),SUM(J149,J153,J165,J170,J173,J177,J187,J196),"")</f>
        <v>110</v>
      </c>
      <c r="K8" s="37" t="s">
        <v>14</v>
      </c>
      <c r="L8" s="38">
        <f>IF(SUM(L149,L153,L165,L170,L173,L177,L187,L196),SUM(L149,L153,L165,L170,L173,L177,L187,L196),"")</f>
        <v>785</v>
      </c>
      <c r="M8" s="39">
        <f>IF(SUM(B8,D8,F8,H8,J8,L8),SUM(B8,D8,F8,H8,J8,L8),"")</f>
        <v>47082</v>
      </c>
    </row>
    <row r="9" spans="1:13" ht="14.25" thickBot="1" x14ac:dyDescent="0.2">
      <c r="A9" s="40"/>
      <c r="B9" s="41"/>
      <c r="C9" s="42"/>
      <c r="D9" s="43"/>
      <c r="E9" s="42"/>
      <c r="F9" s="43"/>
      <c r="G9" s="42"/>
      <c r="H9" s="43"/>
      <c r="I9" s="42"/>
      <c r="J9" s="43"/>
      <c r="K9" s="42"/>
      <c r="L9" s="43"/>
      <c r="M9" s="44"/>
    </row>
    <row r="10" spans="1:13" ht="15" thickTop="1" thickBot="1" x14ac:dyDescent="0.2">
      <c r="A10" s="1" t="s">
        <v>15</v>
      </c>
      <c r="B10" s="2">
        <f>IF(SUM(B42,B55),SUM(B42,B55),"")</f>
        <v>88510</v>
      </c>
      <c r="C10" s="1" t="s">
        <v>15</v>
      </c>
      <c r="D10" s="2">
        <f>IF(SUM(D42,D55),SUM(D42,D55),"")</f>
        <v>13345</v>
      </c>
      <c r="E10" s="1" t="s">
        <v>15</v>
      </c>
      <c r="F10" s="2">
        <f>IF(SUM(F42,F55),SUM(F42,F55),"")</f>
        <v>5515</v>
      </c>
      <c r="G10" s="1" t="s">
        <v>15</v>
      </c>
      <c r="H10" s="2">
        <f>IF(SUM(H42,H55),SUM(H42,H55),"")</f>
        <v>10200</v>
      </c>
      <c r="I10" s="1" t="s">
        <v>15</v>
      </c>
      <c r="J10" s="2">
        <f>IF(SUM(J42,J55),SUM(J42,J55),"")</f>
        <v>550</v>
      </c>
      <c r="K10" s="1" t="s">
        <v>15</v>
      </c>
      <c r="L10" s="2">
        <f>IF(SUM(L42,L55),SUM(L42,L55),"")</f>
        <v>4805</v>
      </c>
      <c r="M10" s="45">
        <f>IF(SUM(B10,D10,F10,H10,J10,L10),SUM(B10,D10,F10,H10,J10,L10),"")</f>
        <v>122925</v>
      </c>
    </row>
    <row r="11" spans="1:13" ht="14.25" thickTop="1" x14ac:dyDescent="0.15">
      <c r="A11" s="7" t="s">
        <v>16</v>
      </c>
      <c r="B11" s="46">
        <v>2230</v>
      </c>
      <c r="C11" s="7" t="s">
        <v>16</v>
      </c>
      <c r="D11" s="46">
        <v>2035</v>
      </c>
      <c r="E11" s="7" t="s">
        <v>16</v>
      </c>
      <c r="F11" s="46">
        <v>380</v>
      </c>
      <c r="G11" s="7"/>
      <c r="H11" s="46"/>
      <c r="I11" s="3" t="s">
        <v>17</v>
      </c>
      <c r="J11" s="46">
        <v>20</v>
      </c>
      <c r="K11" s="7"/>
      <c r="L11" s="46"/>
      <c r="M11" s="47"/>
    </row>
    <row r="12" spans="1:13" x14ac:dyDescent="0.15">
      <c r="A12" s="3" t="s">
        <v>18</v>
      </c>
      <c r="B12" s="27">
        <v>2200</v>
      </c>
      <c r="C12" s="3"/>
      <c r="D12" s="27"/>
      <c r="E12" s="3" t="s">
        <v>19</v>
      </c>
      <c r="F12" s="27"/>
      <c r="G12" s="3"/>
      <c r="H12" s="27"/>
      <c r="I12" s="3" t="s">
        <v>17</v>
      </c>
      <c r="J12" s="27">
        <v>50</v>
      </c>
      <c r="K12" s="3"/>
      <c r="L12" s="27"/>
      <c r="M12" s="48"/>
    </row>
    <row r="13" spans="1:13" x14ac:dyDescent="0.15">
      <c r="A13" s="3"/>
      <c r="B13" s="27"/>
      <c r="C13" s="3"/>
      <c r="D13" s="27"/>
      <c r="E13" s="3"/>
      <c r="F13" s="27"/>
      <c r="G13" s="3"/>
      <c r="H13" s="27"/>
      <c r="I13" s="3"/>
      <c r="J13" s="27"/>
      <c r="K13" s="3"/>
      <c r="L13" s="27"/>
      <c r="M13" s="48"/>
    </row>
    <row r="14" spans="1:13" x14ac:dyDescent="0.15">
      <c r="A14" s="3" t="s">
        <v>20</v>
      </c>
      <c r="B14" s="27">
        <v>2580</v>
      </c>
      <c r="C14" s="3"/>
      <c r="D14" s="27"/>
      <c r="E14" s="3"/>
      <c r="F14" s="27"/>
      <c r="G14" s="3" t="s">
        <v>21</v>
      </c>
      <c r="H14" s="27">
        <v>600</v>
      </c>
      <c r="I14" s="3" t="s">
        <v>17</v>
      </c>
      <c r="J14" s="27">
        <v>30</v>
      </c>
      <c r="K14" s="3"/>
      <c r="L14" s="27"/>
      <c r="M14" s="48"/>
    </row>
    <row r="15" spans="1:13" x14ac:dyDescent="0.15">
      <c r="A15" s="3"/>
      <c r="B15" s="27"/>
      <c r="C15" s="3" t="s">
        <v>19</v>
      </c>
      <c r="D15" s="27"/>
      <c r="E15" s="3"/>
      <c r="F15" s="27"/>
      <c r="G15" s="3"/>
      <c r="H15" s="27"/>
      <c r="I15" s="3"/>
      <c r="J15" s="27"/>
      <c r="K15" s="3"/>
      <c r="L15" s="27"/>
      <c r="M15" s="48"/>
    </row>
    <row r="16" spans="1:13" x14ac:dyDescent="0.15">
      <c r="A16" s="3" t="s">
        <v>22</v>
      </c>
      <c r="B16" s="27">
        <v>2030</v>
      </c>
      <c r="C16" s="3"/>
      <c r="D16" s="27"/>
      <c r="E16" s="3"/>
      <c r="F16" s="27"/>
      <c r="G16" s="3"/>
      <c r="H16" s="27"/>
      <c r="I16" s="3" t="s">
        <v>17</v>
      </c>
      <c r="J16" s="27">
        <v>40</v>
      </c>
      <c r="K16" s="3"/>
      <c r="L16" s="27"/>
      <c r="M16" s="48"/>
    </row>
    <row r="17" spans="1:13" x14ac:dyDescent="0.15">
      <c r="A17" s="49" t="s">
        <v>23</v>
      </c>
      <c r="B17" s="27">
        <v>2830</v>
      </c>
      <c r="C17" s="3" t="s">
        <v>24</v>
      </c>
      <c r="D17" s="27">
        <v>1270</v>
      </c>
      <c r="E17" s="50" t="s">
        <v>190</v>
      </c>
      <c r="F17" s="27">
        <v>950</v>
      </c>
      <c r="G17" s="3" t="s">
        <v>25</v>
      </c>
      <c r="H17" s="27">
        <v>480</v>
      </c>
      <c r="I17" s="3" t="s">
        <v>17</v>
      </c>
      <c r="J17" s="27">
        <v>40</v>
      </c>
      <c r="K17" s="3"/>
      <c r="L17" s="27"/>
      <c r="M17" s="48"/>
    </row>
    <row r="18" spans="1:13" x14ac:dyDescent="0.15">
      <c r="A18" s="3" t="s">
        <v>26</v>
      </c>
      <c r="B18" s="27">
        <v>1780</v>
      </c>
      <c r="C18" s="3"/>
      <c r="D18" s="27"/>
      <c r="E18" s="3"/>
      <c r="F18" s="27"/>
      <c r="G18" s="3" t="s">
        <v>27</v>
      </c>
      <c r="H18" s="27">
        <v>800</v>
      </c>
      <c r="I18" s="3" t="s">
        <v>17</v>
      </c>
      <c r="J18" s="27">
        <v>130</v>
      </c>
      <c r="K18" s="3" t="s">
        <v>27</v>
      </c>
      <c r="L18" s="27">
        <v>2670</v>
      </c>
      <c r="M18" s="48"/>
    </row>
    <row r="19" spans="1:13" x14ac:dyDescent="0.15">
      <c r="A19" s="3" t="s">
        <v>28</v>
      </c>
      <c r="B19" s="27">
        <v>2005</v>
      </c>
      <c r="C19" s="3" t="s">
        <v>29</v>
      </c>
      <c r="D19" s="27">
        <v>1540</v>
      </c>
      <c r="E19" s="3" t="s">
        <v>30</v>
      </c>
      <c r="F19" s="27">
        <v>420</v>
      </c>
      <c r="G19" s="3" t="s">
        <v>31</v>
      </c>
      <c r="H19" s="27">
        <v>500</v>
      </c>
      <c r="I19" s="3" t="s">
        <v>17</v>
      </c>
      <c r="J19" s="27">
        <v>20</v>
      </c>
      <c r="K19" s="3"/>
      <c r="L19" s="27"/>
      <c r="M19" s="48"/>
    </row>
    <row r="20" spans="1:13" x14ac:dyDescent="0.15">
      <c r="A20" s="3" t="s">
        <v>32</v>
      </c>
      <c r="B20" s="139">
        <v>5630</v>
      </c>
      <c r="C20" s="3"/>
      <c r="D20" s="27"/>
      <c r="E20" s="3"/>
      <c r="F20" s="27"/>
      <c r="G20" s="3"/>
      <c r="H20" s="27"/>
      <c r="I20" s="3" t="s">
        <v>17</v>
      </c>
      <c r="J20" s="27">
        <v>20</v>
      </c>
      <c r="K20" s="3" t="s">
        <v>17</v>
      </c>
      <c r="L20" s="27">
        <v>250</v>
      </c>
      <c r="M20" s="48"/>
    </row>
    <row r="21" spans="1:13" x14ac:dyDescent="0.15">
      <c r="A21" s="3" t="s">
        <v>33</v>
      </c>
      <c r="B21" s="27">
        <v>2060</v>
      </c>
      <c r="C21" s="3"/>
      <c r="D21" s="27"/>
      <c r="E21" s="3"/>
      <c r="F21" s="27"/>
      <c r="G21" s="3" t="s">
        <v>34</v>
      </c>
      <c r="H21" s="27">
        <v>830</v>
      </c>
      <c r="I21" s="3" t="s">
        <v>17</v>
      </c>
      <c r="J21" s="27">
        <v>10</v>
      </c>
      <c r="K21" s="3" t="s">
        <v>17</v>
      </c>
      <c r="L21" s="27">
        <v>100</v>
      </c>
      <c r="M21" s="48"/>
    </row>
    <row r="22" spans="1:13" x14ac:dyDescent="0.15">
      <c r="A22" s="3" t="s">
        <v>35</v>
      </c>
      <c r="B22" s="27">
        <v>3055</v>
      </c>
      <c r="C22" s="127" t="s">
        <v>189</v>
      </c>
      <c r="D22" s="27">
        <v>740</v>
      </c>
      <c r="E22" s="3" t="s">
        <v>35</v>
      </c>
      <c r="F22" s="27">
        <v>200</v>
      </c>
      <c r="G22" s="3" t="s">
        <v>36</v>
      </c>
      <c r="H22" s="27">
        <v>950</v>
      </c>
      <c r="I22" s="3" t="s">
        <v>17</v>
      </c>
      <c r="J22" s="27">
        <v>10</v>
      </c>
      <c r="K22" s="3" t="s">
        <v>17</v>
      </c>
      <c r="L22" s="27">
        <v>40</v>
      </c>
      <c r="M22" s="48"/>
    </row>
    <row r="23" spans="1:13" x14ac:dyDescent="0.15">
      <c r="A23" s="3"/>
      <c r="B23" s="27"/>
      <c r="C23" s="50" t="s">
        <v>195</v>
      </c>
      <c r="D23" s="27">
        <v>300</v>
      </c>
      <c r="E23" s="3" t="s">
        <v>27</v>
      </c>
      <c r="F23" s="27">
        <v>450</v>
      </c>
      <c r="G23" s="50" t="s">
        <v>37</v>
      </c>
      <c r="H23" s="27">
        <v>510</v>
      </c>
      <c r="I23" s="3"/>
      <c r="J23" s="27"/>
      <c r="K23" s="3"/>
      <c r="L23" s="27"/>
      <c r="M23" s="48"/>
    </row>
    <row r="24" spans="1:13" x14ac:dyDescent="0.15">
      <c r="A24" s="3" t="s">
        <v>38</v>
      </c>
      <c r="B24" s="27">
        <v>2600</v>
      </c>
      <c r="C24" s="3"/>
      <c r="D24" s="27"/>
      <c r="E24" s="3" t="s">
        <v>37</v>
      </c>
      <c r="F24" s="27">
        <v>1050</v>
      </c>
      <c r="G24" s="3" t="s">
        <v>39</v>
      </c>
      <c r="H24" s="27">
        <v>1090</v>
      </c>
      <c r="I24" s="3" t="s">
        <v>17</v>
      </c>
      <c r="J24" s="27">
        <v>10</v>
      </c>
      <c r="K24" s="3" t="s">
        <v>17</v>
      </c>
      <c r="L24" s="27">
        <v>165</v>
      </c>
      <c r="M24" s="48"/>
    </row>
    <row r="25" spans="1:13" x14ac:dyDescent="0.15">
      <c r="A25" s="3" t="s">
        <v>40</v>
      </c>
      <c r="B25" s="27">
        <v>3755</v>
      </c>
      <c r="C25" s="3"/>
      <c r="D25" s="27"/>
      <c r="E25" s="3"/>
      <c r="F25" s="27"/>
      <c r="G25" s="3"/>
      <c r="H25" s="27"/>
      <c r="I25" s="3"/>
      <c r="J25" s="27"/>
      <c r="K25" s="3" t="s">
        <v>17</v>
      </c>
      <c r="L25" s="27">
        <v>10</v>
      </c>
      <c r="M25" s="48"/>
    </row>
    <row r="26" spans="1:13" x14ac:dyDescent="0.15">
      <c r="A26" s="3" t="s">
        <v>41</v>
      </c>
      <c r="B26" s="27">
        <v>2790</v>
      </c>
      <c r="C26" s="3"/>
      <c r="D26" s="27"/>
      <c r="E26" s="3"/>
      <c r="F26" s="27"/>
      <c r="G26" s="3"/>
      <c r="H26" s="27"/>
      <c r="I26" s="3" t="s">
        <v>17</v>
      </c>
      <c r="J26" s="27">
        <v>10</v>
      </c>
      <c r="K26" s="3" t="s">
        <v>17</v>
      </c>
      <c r="L26" s="27">
        <v>130</v>
      </c>
      <c r="M26" s="48"/>
    </row>
    <row r="27" spans="1:13" x14ac:dyDescent="0.15">
      <c r="A27" s="3" t="s">
        <v>207</v>
      </c>
      <c r="B27" s="27">
        <v>4860</v>
      </c>
      <c r="C27" s="3"/>
      <c r="D27" s="27"/>
      <c r="E27" s="3"/>
      <c r="F27" s="27"/>
      <c r="G27" s="3"/>
      <c r="H27" s="27"/>
      <c r="I27" s="3" t="s">
        <v>17</v>
      </c>
      <c r="J27" s="27">
        <v>20</v>
      </c>
      <c r="K27" s="3"/>
      <c r="L27" s="27"/>
      <c r="M27" s="48"/>
    </row>
    <row r="28" spans="1:13" x14ac:dyDescent="0.15">
      <c r="A28" s="3"/>
      <c r="B28" s="27"/>
      <c r="C28" s="3"/>
      <c r="D28" s="27"/>
      <c r="E28" s="3"/>
      <c r="F28" s="27"/>
      <c r="G28" s="3"/>
      <c r="H28" s="27"/>
      <c r="I28" s="3"/>
      <c r="J28" s="27"/>
      <c r="K28" s="3"/>
      <c r="L28" s="27"/>
      <c r="M28" s="48"/>
    </row>
    <row r="29" spans="1:13" x14ac:dyDescent="0.15">
      <c r="A29" s="3"/>
      <c r="B29" s="27"/>
      <c r="C29" s="3" t="s">
        <v>42</v>
      </c>
      <c r="D29" s="27">
        <v>975</v>
      </c>
      <c r="E29" s="3"/>
      <c r="F29" s="27"/>
      <c r="G29" s="3"/>
      <c r="H29" s="27"/>
      <c r="I29" s="3"/>
      <c r="J29" s="27"/>
      <c r="K29" s="3"/>
      <c r="L29" s="27"/>
      <c r="M29" s="48"/>
    </row>
    <row r="30" spans="1:13" x14ac:dyDescent="0.15">
      <c r="A30" s="3"/>
      <c r="B30" s="27"/>
      <c r="C30" s="3"/>
      <c r="D30" s="27"/>
      <c r="E30" s="3"/>
      <c r="F30" s="27"/>
      <c r="G30" s="3"/>
      <c r="H30" s="27"/>
      <c r="I30" s="3"/>
      <c r="J30" s="27"/>
      <c r="K30" s="3"/>
      <c r="L30" s="27"/>
      <c r="M30" s="48"/>
    </row>
    <row r="31" spans="1:13" x14ac:dyDescent="0.15">
      <c r="A31" s="3" t="s">
        <v>43</v>
      </c>
      <c r="B31" s="27">
        <v>2590</v>
      </c>
      <c r="C31" s="3"/>
      <c r="D31" s="27"/>
      <c r="E31" s="3"/>
      <c r="F31" s="27"/>
      <c r="G31" s="3" t="s">
        <v>35</v>
      </c>
      <c r="H31" s="27">
        <v>600</v>
      </c>
      <c r="I31" s="3" t="s">
        <v>17</v>
      </c>
      <c r="J31" s="27">
        <v>10</v>
      </c>
      <c r="K31" s="3"/>
      <c r="L31" s="27"/>
      <c r="M31" s="48"/>
    </row>
    <row r="32" spans="1:13" x14ac:dyDescent="0.15">
      <c r="A32" s="3"/>
      <c r="B32" s="27"/>
      <c r="C32" s="3" t="s">
        <v>44</v>
      </c>
      <c r="D32" s="27">
        <v>565</v>
      </c>
      <c r="E32" s="3" t="s">
        <v>198</v>
      </c>
      <c r="F32" s="27">
        <v>1170</v>
      </c>
      <c r="G32" s="3"/>
      <c r="H32" s="27"/>
      <c r="I32" s="3"/>
      <c r="J32" s="27"/>
      <c r="K32" s="3"/>
      <c r="L32" s="27"/>
      <c r="M32" s="48"/>
    </row>
    <row r="33" spans="1:13" x14ac:dyDescent="0.15">
      <c r="A33" s="3" t="s">
        <v>202</v>
      </c>
      <c r="B33" s="27">
        <v>2210</v>
      </c>
      <c r="C33" s="49"/>
      <c r="D33" s="27"/>
      <c r="E33" s="3" t="s">
        <v>46</v>
      </c>
      <c r="F33" s="27">
        <v>480</v>
      </c>
      <c r="G33" s="3" t="s">
        <v>47</v>
      </c>
      <c r="H33" s="27">
        <v>850</v>
      </c>
      <c r="I33" s="3" t="s">
        <v>17</v>
      </c>
      <c r="J33" s="27">
        <v>10</v>
      </c>
      <c r="K33" s="3" t="s">
        <v>17</v>
      </c>
      <c r="L33" s="27">
        <v>85</v>
      </c>
      <c r="M33" s="48"/>
    </row>
    <row r="34" spans="1:13" x14ac:dyDescent="0.15">
      <c r="A34" s="3" t="s">
        <v>48</v>
      </c>
      <c r="B34" s="27">
        <v>1800</v>
      </c>
      <c r="C34" s="3"/>
      <c r="D34" s="27"/>
      <c r="E34" s="3"/>
      <c r="F34" s="27"/>
      <c r="G34" s="3"/>
      <c r="H34" s="27"/>
      <c r="I34" s="3"/>
      <c r="J34" s="27"/>
      <c r="K34" s="3" t="s">
        <v>17</v>
      </c>
      <c r="L34" s="27">
        <v>60</v>
      </c>
      <c r="M34" s="48"/>
    </row>
    <row r="35" spans="1:13" x14ac:dyDescent="0.15">
      <c r="A35" s="3" t="s">
        <v>49</v>
      </c>
      <c r="B35" s="27">
        <v>2430</v>
      </c>
      <c r="C35" s="51" t="s">
        <v>50</v>
      </c>
      <c r="D35" s="27">
        <v>500</v>
      </c>
      <c r="E35" s="3"/>
      <c r="F35" s="27"/>
      <c r="G35" s="3"/>
      <c r="H35" s="27"/>
      <c r="I35" s="3" t="s">
        <v>17</v>
      </c>
      <c r="J35" s="27">
        <v>10</v>
      </c>
      <c r="K35" s="3" t="s">
        <v>17</v>
      </c>
      <c r="L35" s="27">
        <v>95</v>
      </c>
      <c r="M35" s="48"/>
    </row>
    <row r="36" spans="1:13" x14ac:dyDescent="0.15">
      <c r="A36" s="3" t="s">
        <v>51</v>
      </c>
      <c r="B36" s="27">
        <v>2130</v>
      </c>
      <c r="C36" s="5" t="s">
        <v>51</v>
      </c>
      <c r="D36" s="27">
        <v>790</v>
      </c>
      <c r="E36" s="3"/>
      <c r="F36" s="27"/>
      <c r="G36" s="3"/>
      <c r="H36" s="27"/>
      <c r="I36" s="3"/>
      <c r="J36" s="27"/>
      <c r="K36" s="3" t="s">
        <v>17</v>
      </c>
      <c r="L36" s="27">
        <v>60</v>
      </c>
      <c r="M36" s="48"/>
    </row>
    <row r="37" spans="1:13" x14ac:dyDescent="0.15">
      <c r="A37" s="3" t="s">
        <v>52</v>
      </c>
      <c r="B37" s="27">
        <v>1640</v>
      </c>
      <c r="C37" s="52" t="s">
        <v>53</v>
      </c>
      <c r="D37" s="27">
        <v>1000</v>
      </c>
      <c r="E37" s="5"/>
      <c r="F37" s="27"/>
      <c r="G37" s="5"/>
      <c r="H37" s="27"/>
      <c r="I37" s="5"/>
      <c r="J37" s="27"/>
      <c r="K37" s="5" t="s">
        <v>17</v>
      </c>
      <c r="L37" s="27">
        <v>90</v>
      </c>
      <c r="M37" s="53"/>
    </row>
    <row r="38" spans="1:13" x14ac:dyDescent="0.15">
      <c r="A38" s="3" t="s">
        <v>54</v>
      </c>
      <c r="B38" s="27">
        <v>1970</v>
      </c>
      <c r="C38" s="5"/>
      <c r="D38" s="27"/>
      <c r="E38" s="5"/>
      <c r="F38" s="27"/>
      <c r="G38" s="5"/>
      <c r="H38" s="27"/>
      <c r="I38" s="5"/>
      <c r="J38" s="27"/>
      <c r="K38" s="5"/>
      <c r="L38" s="27"/>
      <c r="M38" s="53"/>
    </row>
    <row r="39" spans="1:13" x14ac:dyDescent="0.15">
      <c r="A39" s="3" t="s">
        <v>55</v>
      </c>
      <c r="B39" s="4">
        <v>3200</v>
      </c>
      <c r="C39" s="5"/>
      <c r="D39" s="27"/>
      <c r="E39" s="5"/>
      <c r="F39" s="27"/>
      <c r="G39" s="5"/>
      <c r="H39" s="27"/>
      <c r="I39" s="5" t="s">
        <v>17</v>
      </c>
      <c r="J39" s="27">
        <v>10</v>
      </c>
      <c r="K39" s="5" t="s">
        <v>17</v>
      </c>
      <c r="L39" s="27">
        <v>135</v>
      </c>
      <c r="M39" s="53"/>
    </row>
    <row r="40" spans="1:13" x14ac:dyDescent="0.15">
      <c r="A40" s="3" t="s">
        <v>56</v>
      </c>
      <c r="B40" s="27">
        <v>1820</v>
      </c>
      <c r="C40" s="5"/>
      <c r="D40" s="27"/>
      <c r="E40" s="5"/>
      <c r="F40" s="27"/>
      <c r="G40" s="5"/>
      <c r="H40" s="27"/>
      <c r="I40" s="5" t="s">
        <v>17</v>
      </c>
      <c r="J40" s="27">
        <v>10</v>
      </c>
      <c r="K40" s="5" t="s">
        <v>17</v>
      </c>
      <c r="L40" s="27">
        <v>70</v>
      </c>
      <c r="M40" s="53"/>
    </row>
    <row r="41" spans="1:13" ht="14.25" thickBot="1" x14ac:dyDescent="0.2">
      <c r="A41" s="54"/>
      <c r="B41" s="24"/>
      <c r="C41" s="20"/>
      <c r="D41" s="24"/>
      <c r="E41" s="20"/>
      <c r="F41" s="24"/>
      <c r="G41" s="50" t="s">
        <v>57</v>
      </c>
      <c r="H41" s="139">
        <v>300</v>
      </c>
      <c r="I41" s="5"/>
      <c r="J41" s="24"/>
      <c r="K41" s="20"/>
      <c r="L41" s="24"/>
      <c r="M41" s="55"/>
    </row>
    <row r="42" spans="1:13" ht="14.25" thickBot="1" x14ac:dyDescent="0.2">
      <c r="A42" s="37" t="s">
        <v>58</v>
      </c>
      <c r="B42" s="38">
        <f>IF(SUM(B11:B41),SUM(B11:B41),"")</f>
        <v>60195</v>
      </c>
      <c r="C42" s="56" t="s">
        <v>58</v>
      </c>
      <c r="D42" s="38">
        <f>IF(SUM(D11:D41),SUM(D11:D41),"")</f>
        <v>9715</v>
      </c>
      <c r="E42" s="56" t="s">
        <v>58</v>
      </c>
      <c r="F42" s="38">
        <f>IF(SUM(F11:F41),SUM(F11:F41),"")</f>
        <v>5100</v>
      </c>
      <c r="G42" s="56" t="s">
        <v>58</v>
      </c>
      <c r="H42" s="38">
        <f>IF(SUM(H11:H41),SUM(H11:H41),"")</f>
        <v>7510</v>
      </c>
      <c r="I42" s="57" t="s">
        <v>58</v>
      </c>
      <c r="J42" s="38">
        <f>IF(SUM(J11:J41),SUM(J11:J41),"")</f>
        <v>460</v>
      </c>
      <c r="K42" s="56" t="s">
        <v>58</v>
      </c>
      <c r="L42" s="38">
        <f>IF(SUM(L11:L41),SUM(L11:L41),"")</f>
        <v>3960</v>
      </c>
      <c r="M42" s="58">
        <f>IF(SUM(B42,D42,F42,H42,J42,L42),SUM(B42,D42,F42,H42,J42,L42),"")</f>
        <v>86940</v>
      </c>
    </row>
    <row r="43" spans="1:13" x14ac:dyDescent="0.15">
      <c r="A43" s="59" t="s">
        <v>36</v>
      </c>
      <c r="B43" s="60">
        <v>3340</v>
      </c>
      <c r="C43" s="61" t="s">
        <v>36</v>
      </c>
      <c r="D43" s="62">
        <v>525</v>
      </c>
      <c r="E43" s="61" t="s">
        <v>17</v>
      </c>
      <c r="F43" s="62">
        <v>60</v>
      </c>
      <c r="G43" s="63"/>
      <c r="H43" s="16"/>
      <c r="I43" s="64" t="s">
        <v>17</v>
      </c>
      <c r="J43" s="16">
        <v>20</v>
      </c>
      <c r="K43" s="63" t="s">
        <v>17</v>
      </c>
      <c r="L43" s="16">
        <v>120</v>
      </c>
      <c r="M43" s="65"/>
    </row>
    <row r="44" spans="1:13" x14ac:dyDescent="0.15">
      <c r="A44" s="3" t="s">
        <v>59</v>
      </c>
      <c r="B44" s="21">
        <v>2290</v>
      </c>
      <c r="C44" s="5" t="s">
        <v>17</v>
      </c>
      <c r="D44" s="27">
        <v>90</v>
      </c>
      <c r="E44" s="5" t="s">
        <v>17</v>
      </c>
      <c r="F44" s="27">
        <v>35</v>
      </c>
      <c r="G44" s="5"/>
      <c r="H44" s="27"/>
      <c r="I44" s="23"/>
      <c r="J44" s="27"/>
      <c r="K44" s="5" t="s">
        <v>17</v>
      </c>
      <c r="L44" s="27">
        <v>55</v>
      </c>
      <c r="M44" s="53"/>
    </row>
    <row r="45" spans="1:13" x14ac:dyDescent="0.15">
      <c r="A45" s="3" t="s">
        <v>60</v>
      </c>
      <c r="B45" s="21">
        <v>1940</v>
      </c>
      <c r="C45" s="5" t="s">
        <v>60</v>
      </c>
      <c r="D45" s="27">
        <v>550</v>
      </c>
      <c r="E45" s="5" t="s">
        <v>17</v>
      </c>
      <c r="F45" s="27">
        <v>35</v>
      </c>
      <c r="G45" s="5" t="s">
        <v>60</v>
      </c>
      <c r="H45" s="27">
        <v>270</v>
      </c>
      <c r="I45" s="23" t="s">
        <v>17</v>
      </c>
      <c r="J45" s="27">
        <v>10</v>
      </c>
      <c r="K45" s="5" t="s">
        <v>17</v>
      </c>
      <c r="L45" s="27">
        <v>95</v>
      </c>
      <c r="M45" s="53"/>
    </row>
    <row r="46" spans="1:13" x14ac:dyDescent="0.15">
      <c r="A46" s="3" t="s">
        <v>61</v>
      </c>
      <c r="B46" s="21">
        <v>1230</v>
      </c>
      <c r="C46" s="5" t="s">
        <v>17</v>
      </c>
      <c r="D46" s="27">
        <v>30</v>
      </c>
      <c r="E46" s="5" t="s">
        <v>17</v>
      </c>
      <c r="F46" s="27">
        <v>10</v>
      </c>
      <c r="G46" s="5" t="s">
        <v>17</v>
      </c>
      <c r="H46" s="27">
        <v>50</v>
      </c>
      <c r="I46" s="23"/>
      <c r="J46" s="27"/>
      <c r="K46" s="5" t="s">
        <v>17</v>
      </c>
      <c r="L46" s="27">
        <v>25</v>
      </c>
      <c r="M46" s="53"/>
    </row>
    <row r="47" spans="1:13" x14ac:dyDescent="0.15">
      <c r="A47" s="3" t="s">
        <v>62</v>
      </c>
      <c r="B47" s="21">
        <v>2360</v>
      </c>
      <c r="C47" s="3" t="s">
        <v>46</v>
      </c>
      <c r="D47" s="27">
        <v>880</v>
      </c>
      <c r="E47" s="5" t="s">
        <v>17</v>
      </c>
      <c r="F47" s="27">
        <v>35</v>
      </c>
      <c r="G47" s="5" t="s">
        <v>62</v>
      </c>
      <c r="H47" s="27">
        <v>730</v>
      </c>
      <c r="I47" s="23" t="s">
        <v>17</v>
      </c>
      <c r="J47" s="21">
        <v>10</v>
      </c>
      <c r="K47" s="5" t="s">
        <v>17</v>
      </c>
      <c r="L47" s="27">
        <v>55</v>
      </c>
      <c r="M47" s="27"/>
    </row>
    <row r="48" spans="1:13" x14ac:dyDescent="0.15">
      <c r="A48" s="3" t="s">
        <v>63</v>
      </c>
      <c r="B48" s="21">
        <v>2735</v>
      </c>
      <c r="C48" s="11" t="s">
        <v>63</v>
      </c>
      <c r="D48" s="25">
        <v>700</v>
      </c>
      <c r="E48" s="11" t="s">
        <v>64</v>
      </c>
      <c r="F48" s="25">
        <v>30</v>
      </c>
      <c r="G48" s="11"/>
      <c r="H48" s="25"/>
      <c r="I48" s="14" t="s">
        <v>64</v>
      </c>
      <c r="J48" s="22">
        <v>30</v>
      </c>
      <c r="K48" s="5" t="s">
        <v>17</v>
      </c>
      <c r="L48" s="27">
        <v>55</v>
      </c>
      <c r="M48" s="66"/>
    </row>
    <row r="49" spans="1:13" x14ac:dyDescent="0.15">
      <c r="A49" s="3" t="s">
        <v>201</v>
      </c>
      <c r="B49" s="21">
        <v>1400</v>
      </c>
      <c r="C49" s="5"/>
      <c r="D49" s="27"/>
      <c r="E49" s="5" t="s">
        <v>17</v>
      </c>
      <c r="F49" s="27">
        <v>20</v>
      </c>
      <c r="G49" s="5" t="s">
        <v>63</v>
      </c>
      <c r="H49" s="27">
        <v>950</v>
      </c>
      <c r="I49" s="23"/>
      <c r="J49" s="21"/>
      <c r="K49" s="5" t="s">
        <v>17</v>
      </c>
      <c r="L49" s="27">
        <v>30</v>
      </c>
      <c r="M49" s="66"/>
    </row>
    <row r="50" spans="1:13" x14ac:dyDescent="0.15">
      <c r="A50" s="3" t="s">
        <v>65</v>
      </c>
      <c r="B50" s="21">
        <v>3190</v>
      </c>
      <c r="C50" s="5"/>
      <c r="D50" s="27"/>
      <c r="E50" s="5" t="s">
        <v>17</v>
      </c>
      <c r="F50" s="27">
        <v>60</v>
      </c>
      <c r="G50" s="5"/>
      <c r="H50" s="27"/>
      <c r="I50" s="23"/>
      <c r="J50" s="27"/>
      <c r="K50" s="5" t="s">
        <v>17</v>
      </c>
      <c r="L50" s="27">
        <v>75</v>
      </c>
      <c r="M50" s="67"/>
    </row>
    <row r="51" spans="1:13" x14ac:dyDescent="0.15">
      <c r="A51" s="3" t="s">
        <v>66</v>
      </c>
      <c r="B51" s="21">
        <v>2260</v>
      </c>
      <c r="C51" s="5" t="s">
        <v>17</v>
      </c>
      <c r="D51" s="27">
        <v>85</v>
      </c>
      <c r="E51" s="5" t="s">
        <v>17</v>
      </c>
      <c r="F51" s="27">
        <v>30</v>
      </c>
      <c r="G51" s="5" t="s">
        <v>17</v>
      </c>
      <c r="H51" s="27">
        <v>60</v>
      </c>
      <c r="I51" s="23"/>
      <c r="J51" s="27"/>
      <c r="K51" s="5" t="s">
        <v>17</v>
      </c>
      <c r="L51" s="27">
        <v>45</v>
      </c>
      <c r="M51" s="67"/>
    </row>
    <row r="52" spans="1:13" x14ac:dyDescent="0.15">
      <c r="A52" s="3" t="s">
        <v>67</v>
      </c>
      <c r="B52" s="21">
        <v>2720</v>
      </c>
      <c r="C52" s="5" t="s">
        <v>17</v>
      </c>
      <c r="D52" s="27">
        <v>75</v>
      </c>
      <c r="E52" s="5" t="s">
        <v>17</v>
      </c>
      <c r="F52" s="27">
        <v>20</v>
      </c>
      <c r="G52" s="5" t="s">
        <v>17</v>
      </c>
      <c r="H52" s="27">
        <v>150</v>
      </c>
      <c r="I52" s="23"/>
      <c r="J52" s="27"/>
      <c r="K52" s="5" t="s">
        <v>17</v>
      </c>
      <c r="L52" s="27">
        <v>40</v>
      </c>
      <c r="M52" s="53"/>
    </row>
    <row r="53" spans="1:13" x14ac:dyDescent="0.15">
      <c r="A53" s="3" t="s">
        <v>68</v>
      </c>
      <c r="B53" s="21">
        <v>3500</v>
      </c>
      <c r="C53" s="5" t="s">
        <v>68</v>
      </c>
      <c r="D53" s="27">
        <v>695</v>
      </c>
      <c r="E53" s="5" t="s">
        <v>64</v>
      </c>
      <c r="F53" s="27">
        <v>80</v>
      </c>
      <c r="G53" s="5" t="s">
        <v>68</v>
      </c>
      <c r="H53" s="27">
        <v>360</v>
      </c>
      <c r="I53" s="23" t="s">
        <v>64</v>
      </c>
      <c r="J53" s="27">
        <v>20</v>
      </c>
      <c r="K53" s="5" t="s">
        <v>64</v>
      </c>
      <c r="L53" s="27">
        <v>250</v>
      </c>
      <c r="M53" s="67"/>
    </row>
    <row r="54" spans="1:13" ht="14.25" thickBot="1" x14ac:dyDescent="0.2">
      <c r="A54" s="54" t="s">
        <v>69</v>
      </c>
      <c r="B54" s="68">
        <v>1350</v>
      </c>
      <c r="C54" s="20"/>
      <c r="D54" s="24"/>
      <c r="E54" s="20"/>
      <c r="F54" s="24"/>
      <c r="G54" s="20" t="s">
        <v>70</v>
      </c>
      <c r="H54" s="24">
        <v>120</v>
      </c>
      <c r="I54" s="69"/>
      <c r="J54" s="24"/>
      <c r="K54" s="20"/>
      <c r="L54" s="24"/>
      <c r="M54" s="70"/>
    </row>
    <row r="55" spans="1:13" ht="14.25" thickBot="1" x14ac:dyDescent="0.2">
      <c r="A55" s="37" t="s">
        <v>71</v>
      </c>
      <c r="B55" s="38">
        <f>IF(SUM(B43:B54),SUM(B43:B54),"")</f>
        <v>28315</v>
      </c>
      <c r="C55" s="56" t="s">
        <v>58</v>
      </c>
      <c r="D55" s="38">
        <f>IF(SUM(D43:D54),SUM(D43:D54),"")</f>
        <v>3630</v>
      </c>
      <c r="E55" s="56" t="s">
        <v>58</v>
      </c>
      <c r="F55" s="38">
        <f>IF(SUM(F43:F54),SUM(F43:F54),"")</f>
        <v>415</v>
      </c>
      <c r="G55" s="56" t="s">
        <v>58</v>
      </c>
      <c r="H55" s="38">
        <f>IF(SUM(H43:H54),SUM(H43:H54),"")</f>
        <v>2690</v>
      </c>
      <c r="I55" s="57" t="s">
        <v>58</v>
      </c>
      <c r="J55" s="38">
        <f>IF(SUM(J43:J54),SUM(J43:J54),"")</f>
        <v>90</v>
      </c>
      <c r="K55" s="56" t="s">
        <v>58</v>
      </c>
      <c r="L55" s="38">
        <f>IF(SUM(L43:L54),SUM(L43:L54),"")</f>
        <v>845</v>
      </c>
      <c r="M55" s="58">
        <f>IF(SUM(B55,D55,F55,H55,J55,L55),SUM(B55,D55,F55,H55,J55,L55),"")</f>
        <v>35985</v>
      </c>
    </row>
    <row r="56" spans="1:13" ht="14.25" thickBot="1" x14ac:dyDescent="0.2">
      <c r="A56" s="40"/>
      <c r="B56" s="71"/>
      <c r="C56" s="72"/>
      <c r="D56" s="71"/>
      <c r="E56" s="72"/>
      <c r="F56" s="71"/>
      <c r="G56" s="72"/>
      <c r="H56" s="71"/>
      <c r="I56" s="72"/>
      <c r="J56" s="71"/>
      <c r="K56" s="72"/>
      <c r="L56" s="71"/>
      <c r="M56" s="73"/>
    </row>
    <row r="57" spans="1:13" ht="15" thickTop="1" thickBot="1" x14ac:dyDescent="0.2">
      <c r="A57" s="6" t="s">
        <v>72</v>
      </c>
      <c r="B57" s="2">
        <f>IF(SUM(B58:B76),SUM(B58:B76),"")</f>
        <v>30770</v>
      </c>
      <c r="C57" s="74" t="s">
        <v>72</v>
      </c>
      <c r="D57" s="2">
        <f>IF(SUM(D58:D76),SUM(D58:D76),"")</f>
        <v>5875</v>
      </c>
      <c r="E57" s="74" t="s">
        <v>72</v>
      </c>
      <c r="F57" s="12">
        <f>IF(SUM(F58:F76),SUM(F58:F76),"")</f>
        <v>4365</v>
      </c>
      <c r="G57" s="74" t="s">
        <v>72</v>
      </c>
      <c r="H57" s="2">
        <f>IF(SUM(H58:H76),SUM(H58:H76),"")</f>
        <v>6137</v>
      </c>
      <c r="I57" s="74" t="s">
        <v>72</v>
      </c>
      <c r="J57" s="2">
        <f>IF(SUM(J58:J76),SUM(J58:J76),"")</f>
        <v>190</v>
      </c>
      <c r="K57" s="74" t="s">
        <v>72</v>
      </c>
      <c r="L57" s="2">
        <f>IF(SUM(L58:L76),SUM(L58:L76),"")</f>
        <v>1230</v>
      </c>
      <c r="M57" s="45">
        <f>IF(SUM(B57,D57,F57,H57,J57,L57),SUM(B57,D57,F57,H57,J57,L57),"")</f>
        <v>48567</v>
      </c>
    </row>
    <row r="58" spans="1:13" ht="14.25" thickTop="1" x14ac:dyDescent="0.15">
      <c r="A58" s="7"/>
      <c r="B58" s="46"/>
      <c r="C58" s="75" t="s">
        <v>73</v>
      </c>
      <c r="D58" s="46">
        <v>550</v>
      </c>
      <c r="E58" s="75"/>
      <c r="F58" s="28"/>
      <c r="G58" s="75" t="s">
        <v>74</v>
      </c>
      <c r="H58" s="46">
        <v>1330</v>
      </c>
      <c r="I58" s="75"/>
      <c r="J58" s="46"/>
      <c r="K58" s="75"/>
      <c r="L58" s="46"/>
      <c r="M58" s="47"/>
    </row>
    <row r="59" spans="1:13" x14ac:dyDescent="0.15">
      <c r="A59" s="3"/>
      <c r="B59" s="27"/>
      <c r="C59" s="5" t="s">
        <v>75</v>
      </c>
      <c r="D59" s="27">
        <v>420</v>
      </c>
      <c r="E59" s="5"/>
      <c r="F59" s="21"/>
      <c r="G59" s="5" t="s">
        <v>76</v>
      </c>
      <c r="H59" s="27">
        <v>330</v>
      </c>
      <c r="I59" s="5"/>
      <c r="J59" s="27"/>
      <c r="K59" s="5"/>
      <c r="L59" s="27"/>
      <c r="M59" s="65"/>
    </row>
    <row r="60" spans="1:13" x14ac:dyDescent="0.15">
      <c r="A60" s="3"/>
      <c r="B60" s="27"/>
      <c r="C60" s="5" t="s">
        <v>77</v>
      </c>
      <c r="D60" s="27">
        <v>1100</v>
      </c>
      <c r="E60" s="21"/>
      <c r="F60" s="21"/>
      <c r="G60" s="5" t="s">
        <v>78</v>
      </c>
      <c r="H60" s="27">
        <v>1100</v>
      </c>
      <c r="I60" s="5"/>
      <c r="J60" s="27"/>
      <c r="K60" s="5"/>
      <c r="L60" s="27"/>
      <c r="M60" s="53"/>
    </row>
    <row r="61" spans="1:13" x14ac:dyDescent="0.15">
      <c r="A61" s="3" t="s">
        <v>78</v>
      </c>
      <c r="B61" s="27">
        <v>2825</v>
      </c>
      <c r="C61" s="5" t="s">
        <v>79</v>
      </c>
      <c r="D61" s="27">
        <v>440</v>
      </c>
      <c r="E61" s="5" t="s">
        <v>17</v>
      </c>
      <c r="F61" s="21">
        <v>5</v>
      </c>
      <c r="G61" s="5"/>
      <c r="H61" s="27"/>
      <c r="I61" s="5" t="s">
        <v>17</v>
      </c>
      <c r="J61" s="27">
        <v>10</v>
      </c>
      <c r="K61" s="5" t="s">
        <v>17</v>
      </c>
      <c r="L61" s="27">
        <v>160</v>
      </c>
      <c r="M61" s="53"/>
    </row>
    <row r="62" spans="1:13" x14ac:dyDescent="0.15">
      <c r="A62" s="3" t="s">
        <v>80</v>
      </c>
      <c r="B62" s="27">
        <v>3915</v>
      </c>
      <c r="C62" s="5" t="s">
        <v>80</v>
      </c>
      <c r="D62" s="27">
        <v>960</v>
      </c>
      <c r="E62" s="5"/>
      <c r="F62" s="21"/>
      <c r="G62" s="5" t="s">
        <v>81</v>
      </c>
      <c r="H62" s="27">
        <v>690</v>
      </c>
      <c r="I62" s="5" t="s">
        <v>17</v>
      </c>
      <c r="J62" s="27">
        <v>10</v>
      </c>
      <c r="K62" s="5" t="s">
        <v>17</v>
      </c>
      <c r="L62" s="27">
        <v>85</v>
      </c>
      <c r="M62" s="53"/>
    </row>
    <row r="63" spans="1:13" x14ac:dyDescent="0.15">
      <c r="A63" s="3" t="s">
        <v>82</v>
      </c>
      <c r="B63" s="27">
        <v>2440</v>
      </c>
      <c r="C63" s="5"/>
      <c r="D63" s="27"/>
      <c r="E63" s="5" t="s">
        <v>83</v>
      </c>
      <c r="F63" s="21">
        <v>820</v>
      </c>
      <c r="G63" s="5" t="s">
        <v>83</v>
      </c>
      <c r="H63" s="27">
        <v>640</v>
      </c>
      <c r="I63" s="5" t="s">
        <v>17</v>
      </c>
      <c r="J63" s="27">
        <v>30</v>
      </c>
      <c r="K63" s="5" t="s">
        <v>17</v>
      </c>
      <c r="L63" s="27">
        <v>155</v>
      </c>
      <c r="M63" s="53"/>
    </row>
    <row r="64" spans="1:13" x14ac:dyDescent="0.15">
      <c r="A64" s="3" t="s">
        <v>84</v>
      </c>
      <c r="B64" s="27">
        <v>2440</v>
      </c>
      <c r="C64" s="5"/>
      <c r="D64" s="27"/>
      <c r="E64" s="5" t="s">
        <v>81</v>
      </c>
      <c r="F64" s="21">
        <v>1630</v>
      </c>
      <c r="G64" s="5" t="s">
        <v>85</v>
      </c>
      <c r="H64" s="27">
        <v>800</v>
      </c>
      <c r="I64" s="5" t="s">
        <v>17</v>
      </c>
      <c r="J64" s="27">
        <v>10</v>
      </c>
      <c r="K64" s="5" t="s">
        <v>17</v>
      </c>
      <c r="L64" s="27">
        <v>70</v>
      </c>
      <c r="M64" s="53"/>
    </row>
    <row r="65" spans="1:13" x14ac:dyDescent="0.15">
      <c r="A65" s="3" t="s">
        <v>87</v>
      </c>
      <c r="B65" s="27">
        <v>2380</v>
      </c>
      <c r="C65" s="5" t="s">
        <v>86</v>
      </c>
      <c r="D65" s="27">
        <v>445</v>
      </c>
      <c r="E65" s="132" t="s">
        <v>64</v>
      </c>
      <c r="F65" s="21">
        <v>170</v>
      </c>
      <c r="G65" s="5" t="s">
        <v>87</v>
      </c>
      <c r="H65" s="27">
        <v>390</v>
      </c>
      <c r="I65" s="5" t="s">
        <v>17</v>
      </c>
      <c r="J65" s="27">
        <v>10</v>
      </c>
      <c r="K65" s="5" t="s">
        <v>17</v>
      </c>
      <c r="L65" s="27">
        <v>85</v>
      </c>
      <c r="M65" s="53"/>
    </row>
    <row r="66" spans="1:13" x14ac:dyDescent="0.15">
      <c r="A66" s="3"/>
      <c r="B66" s="27"/>
      <c r="C66" s="5"/>
      <c r="D66" s="27"/>
      <c r="E66" s="5"/>
      <c r="F66" s="21"/>
      <c r="G66" s="76" t="s">
        <v>196</v>
      </c>
      <c r="H66" s="27">
        <v>200</v>
      </c>
      <c r="I66" s="5"/>
      <c r="J66" s="27"/>
      <c r="K66" s="5"/>
      <c r="L66" s="27"/>
      <c r="M66" s="53"/>
    </row>
    <row r="67" spans="1:13" x14ac:dyDescent="0.15">
      <c r="A67" s="3" t="s">
        <v>88</v>
      </c>
      <c r="B67" s="27">
        <v>1420</v>
      </c>
      <c r="C67" s="5" t="s">
        <v>88</v>
      </c>
      <c r="D67" s="27">
        <v>80</v>
      </c>
      <c r="E67" s="5" t="s">
        <v>17</v>
      </c>
      <c r="F67" s="21">
        <v>20</v>
      </c>
      <c r="G67" s="5" t="s">
        <v>88</v>
      </c>
      <c r="H67" s="27">
        <v>200</v>
      </c>
      <c r="I67" s="5"/>
      <c r="J67" s="27"/>
      <c r="K67" s="5" t="s">
        <v>17</v>
      </c>
      <c r="L67" s="27">
        <v>25</v>
      </c>
      <c r="M67" s="53"/>
    </row>
    <row r="68" spans="1:13" x14ac:dyDescent="0.15">
      <c r="A68" s="3" t="s">
        <v>89</v>
      </c>
      <c r="B68" s="27">
        <v>470</v>
      </c>
      <c r="C68" s="5" t="s">
        <v>17</v>
      </c>
      <c r="D68" s="27">
        <v>10</v>
      </c>
      <c r="E68" s="5" t="s">
        <v>17</v>
      </c>
      <c r="F68" s="21">
        <v>5</v>
      </c>
      <c r="G68" s="5" t="s">
        <v>17</v>
      </c>
      <c r="H68" s="27">
        <v>7</v>
      </c>
      <c r="I68" s="5"/>
      <c r="J68" s="27"/>
      <c r="K68" s="5" t="s">
        <v>17</v>
      </c>
      <c r="L68" s="27">
        <v>10</v>
      </c>
      <c r="M68" s="53"/>
    </row>
    <row r="69" spans="1:13" x14ac:dyDescent="0.15">
      <c r="A69" s="3" t="s">
        <v>77</v>
      </c>
      <c r="B69" s="27">
        <v>2530</v>
      </c>
      <c r="C69" s="5" t="s">
        <v>85</v>
      </c>
      <c r="D69" s="27">
        <v>1260</v>
      </c>
      <c r="E69" s="5" t="s">
        <v>74</v>
      </c>
      <c r="F69" s="21">
        <v>520</v>
      </c>
      <c r="G69" s="5"/>
      <c r="H69" s="27"/>
      <c r="I69" s="5" t="s">
        <v>17</v>
      </c>
      <c r="J69" s="27">
        <v>50</v>
      </c>
      <c r="K69" s="5" t="s">
        <v>17</v>
      </c>
      <c r="L69" s="27">
        <v>340</v>
      </c>
      <c r="M69" s="53"/>
    </row>
    <row r="70" spans="1:13" x14ac:dyDescent="0.15">
      <c r="A70" s="3" t="s">
        <v>90</v>
      </c>
      <c r="B70" s="27">
        <v>3390</v>
      </c>
      <c r="C70" s="5"/>
      <c r="D70" s="27"/>
      <c r="E70" s="5" t="s">
        <v>85</v>
      </c>
      <c r="F70" s="21">
        <v>1070</v>
      </c>
      <c r="G70" s="5"/>
      <c r="H70" s="27"/>
      <c r="I70" s="5" t="s">
        <v>17</v>
      </c>
      <c r="J70" s="27">
        <v>10</v>
      </c>
      <c r="K70" s="5" t="s">
        <v>17</v>
      </c>
      <c r="L70" s="27">
        <v>135</v>
      </c>
      <c r="M70" s="53"/>
    </row>
    <row r="71" spans="1:13" x14ac:dyDescent="0.15">
      <c r="A71" s="3"/>
      <c r="B71" s="27"/>
      <c r="C71" s="5"/>
      <c r="D71" s="27"/>
      <c r="E71" s="5"/>
      <c r="F71" s="21"/>
      <c r="G71" s="5"/>
      <c r="H71" s="27"/>
      <c r="I71" s="5"/>
      <c r="J71" s="27"/>
      <c r="K71" s="5"/>
      <c r="L71" s="27"/>
      <c r="M71" s="53"/>
    </row>
    <row r="72" spans="1:13" x14ac:dyDescent="0.15">
      <c r="A72" s="18"/>
      <c r="B72" s="26"/>
      <c r="C72" s="10"/>
      <c r="D72" s="26"/>
      <c r="E72" s="5"/>
      <c r="F72" s="77"/>
      <c r="G72" s="10"/>
      <c r="H72" s="26"/>
      <c r="I72" s="5"/>
      <c r="J72" s="26"/>
      <c r="K72" s="5"/>
      <c r="L72" s="26"/>
      <c r="M72" s="78"/>
    </row>
    <row r="73" spans="1:13" x14ac:dyDescent="0.15">
      <c r="A73" s="3" t="s">
        <v>91</v>
      </c>
      <c r="B73" s="27">
        <v>2060</v>
      </c>
      <c r="C73" s="5" t="s">
        <v>17</v>
      </c>
      <c r="D73" s="27">
        <v>65</v>
      </c>
      <c r="E73" s="5" t="s">
        <v>17</v>
      </c>
      <c r="F73" s="27">
        <v>25</v>
      </c>
      <c r="G73" s="5" t="s">
        <v>91</v>
      </c>
      <c r="H73" s="27">
        <v>120</v>
      </c>
      <c r="I73" s="5" t="s">
        <v>17</v>
      </c>
      <c r="J73" s="27">
        <v>10</v>
      </c>
      <c r="K73" s="5" t="s">
        <v>17</v>
      </c>
      <c r="L73" s="27">
        <v>25</v>
      </c>
      <c r="M73" s="53"/>
    </row>
    <row r="74" spans="1:13" x14ac:dyDescent="0.15">
      <c r="A74" s="3" t="s">
        <v>92</v>
      </c>
      <c r="B74" s="27">
        <v>1740</v>
      </c>
      <c r="C74" s="5" t="s">
        <v>92</v>
      </c>
      <c r="D74" s="27">
        <v>330</v>
      </c>
      <c r="E74" s="5" t="s">
        <v>17</v>
      </c>
      <c r="F74" s="27">
        <v>20</v>
      </c>
      <c r="G74" s="5" t="s">
        <v>92</v>
      </c>
      <c r="H74" s="27">
        <v>110</v>
      </c>
      <c r="I74" s="5" t="s">
        <v>17</v>
      </c>
      <c r="J74" s="27">
        <v>20</v>
      </c>
      <c r="K74" s="5" t="s">
        <v>17</v>
      </c>
      <c r="L74" s="27">
        <v>40</v>
      </c>
      <c r="M74" s="53"/>
    </row>
    <row r="75" spans="1:13" x14ac:dyDescent="0.15">
      <c r="A75" s="3" t="s">
        <v>93</v>
      </c>
      <c r="B75" s="27">
        <v>2820</v>
      </c>
      <c r="C75" s="5" t="s">
        <v>17</v>
      </c>
      <c r="D75" s="27">
        <v>130</v>
      </c>
      <c r="E75" s="5" t="s">
        <v>17</v>
      </c>
      <c r="F75" s="27">
        <v>60</v>
      </c>
      <c r="G75" s="5"/>
      <c r="H75" s="27"/>
      <c r="I75" s="5" t="s">
        <v>17</v>
      </c>
      <c r="J75" s="27">
        <v>10</v>
      </c>
      <c r="K75" s="5" t="s">
        <v>17</v>
      </c>
      <c r="L75" s="27">
        <v>65</v>
      </c>
      <c r="M75" s="53"/>
    </row>
    <row r="76" spans="1:13" ht="14.25" thickBot="1" x14ac:dyDescent="0.2">
      <c r="A76" s="54" t="s">
        <v>94</v>
      </c>
      <c r="B76" s="24">
        <v>2340</v>
      </c>
      <c r="C76" s="20" t="s">
        <v>17</v>
      </c>
      <c r="D76" s="24">
        <v>85</v>
      </c>
      <c r="E76" s="20" t="s">
        <v>17</v>
      </c>
      <c r="F76" s="24">
        <v>20</v>
      </c>
      <c r="G76" s="20" t="s">
        <v>94</v>
      </c>
      <c r="H76" s="24">
        <v>220</v>
      </c>
      <c r="I76" s="20" t="s">
        <v>17</v>
      </c>
      <c r="J76" s="24">
        <v>20</v>
      </c>
      <c r="K76" s="20" t="s">
        <v>17</v>
      </c>
      <c r="L76" s="24">
        <v>35</v>
      </c>
      <c r="M76" s="55"/>
    </row>
    <row r="77" spans="1:13" x14ac:dyDescent="0.15">
      <c r="B77" s="79"/>
      <c r="D77" s="79"/>
      <c r="F77" s="79"/>
      <c r="H77" s="79"/>
      <c r="J77" s="79"/>
      <c r="L77" s="79"/>
      <c r="M77" s="30"/>
    </row>
    <row r="78" spans="1:13" x14ac:dyDescent="0.15">
      <c r="B78" s="79"/>
      <c r="D78" s="79"/>
      <c r="F78" s="79"/>
      <c r="H78" s="79"/>
      <c r="J78" s="79"/>
      <c r="L78" s="79"/>
      <c r="M78" s="30"/>
    </row>
    <row r="79" spans="1:13" x14ac:dyDescent="0.15">
      <c r="B79" s="79"/>
      <c r="D79" s="79"/>
      <c r="F79" s="79"/>
      <c r="H79" s="79"/>
      <c r="J79" s="79"/>
      <c r="L79" s="79"/>
      <c r="M79" s="30"/>
    </row>
    <row r="80" spans="1:13" x14ac:dyDescent="0.15">
      <c r="B80" s="79"/>
      <c r="D80" s="79"/>
      <c r="F80" s="79"/>
      <c r="H80" s="79"/>
      <c r="J80" s="79"/>
      <c r="L80" s="79"/>
      <c r="M80" s="30"/>
    </row>
    <row r="81" spans="1:13" ht="17.25" x14ac:dyDescent="0.2">
      <c r="A81" s="207" t="s">
        <v>0</v>
      </c>
      <c r="B81" s="207"/>
      <c r="C81" s="207"/>
      <c r="D81" s="207"/>
      <c r="E81" s="207"/>
      <c r="F81" s="207"/>
      <c r="G81" s="207"/>
      <c r="H81" s="207"/>
      <c r="I81" s="207"/>
      <c r="J81" s="207"/>
      <c r="K81" s="207"/>
      <c r="L81" s="207"/>
      <c r="M81" s="207"/>
    </row>
    <row r="82" spans="1:13" x14ac:dyDescent="0.15">
      <c r="G82" s="29" t="str">
        <f>$G$2</f>
        <v>（平成２９年４月現在）</v>
      </c>
      <c r="M82" s="30"/>
    </row>
    <row r="83" spans="1:13" ht="14.25" thickBot="1" x14ac:dyDescent="0.2">
      <c r="G83" s="29"/>
      <c r="M83" s="30" t="s">
        <v>95</v>
      </c>
    </row>
    <row r="84" spans="1:13" ht="14.25" thickBot="1" x14ac:dyDescent="0.2">
      <c r="A84" s="209" t="s">
        <v>3</v>
      </c>
      <c r="B84" s="211"/>
      <c r="C84" s="209" t="s">
        <v>4</v>
      </c>
      <c r="D84" s="210"/>
      <c r="E84" s="211" t="s">
        <v>5</v>
      </c>
      <c r="F84" s="211"/>
      <c r="G84" s="209" t="s">
        <v>6</v>
      </c>
      <c r="H84" s="210"/>
      <c r="I84" s="211" t="s">
        <v>7</v>
      </c>
      <c r="J84" s="211"/>
      <c r="K84" s="209" t="s">
        <v>8</v>
      </c>
      <c r="L84" s="210"/>
      <c r="M84" s="140" t="s">
        <v>12</v>
      </c>
    </row>
    <row r="85" spans="1:13" ht="15" thickTop="1" thickBot="1" x14ac:dyDescent="0.2">
      <c r="A85" s="31" t="s">
        <v>10</v>
      </c>
      <c r="B85" s="80" t="s">
        <v>11</v>
      </c>
      <c r="C85" s="31" t="s">
        <v>10</v>
      </c>
      <c r="D85" s="32" t="s">
        <v>11</v>
      </c>
      <c r="E85" s="81" t="s">
        <v>10</v>
      </c>
      <c r="F85" s="80" t="s">
        <v>11</v>
      </c>
      <c r="G85" s="31" t="s">
        <v>10</v>
      </c>
      <c r="H85" s="32" t="s">
        <v>11</v>
      </c>
      <c r="I85" s="81" t="s">
        <v>10</v>
      </c>
      <c r="J85" s="80" t="s">
        <v>11</v>
      </c>
      <c r="K85" s="31" t="s">
        <v>10</v>
      </c>
      <c r="L85" s="32" t="s">
        <v>11</v>
      </c>
      <c r="M85" s="82"/>
    </row>
    <row r="86" spans="1:13" ht="15" thickTop="1" thickBot="1" x14ac:dyDescent="0.2">
      <c r="A86" s="6" t="s">
        <v>96</v>
      </c>
      <c r="B86" s="12">
        <f>IF(SUM(B87:B100),SUM(B87:B100),"")</f>
        <v>8720</v>
      </c>
      <c r="C86" s="74" t="s">
        <v>96</v>
      </c>
      <c r="D86" s="2">
        <f>IF(SUM(D87:D100),SUM(D87:D100),"")</f>
        <v>6170</v>
      </c>
      <c r="E86" s="83" t="s">
        <v>96</v>
      </c>
      <c r="F86" s="84">
        <f>IF(SUM(F87:F100),SUM(F87:F100),"")</f>
        <v>9915</v>
      </c>
      <c r="G86" s="85" t="s">
        <v>96</v>
      </c>
      <c r="H86" s="9">
        <f>IF(SUM(H87:H100),SUM(H87:H100),"")</f>
        <v>3842</v>
      </c>
      <c r="I86" s="83" t="s">
        <v>96</v>
      </c>
      <c r="J86" s="12">
        <f>IF(SUM(J87:J100),SUM(J87:J100),"")</f>
        <v>100</v>
      </c>
      <c r="K86" s="74" t="s">
        <v>96</v>
      </c>
      <c r="L86" s="2">
        <f>IF(SUM(L87:L100),SUM(L87:L100),"")</f>
        <v>960</v>
      </c>
      <c r="M86" s="86">
        <f>IF(SUM(B86,D86,F86,H86,J86,L86),SUM(B86,D86,F86,H86,J86,L86),"")</f>
        <v>29707</v>
      </c>
    </row>
    <row r="87" spans="1:13" ht="14.25" thickTop="1" x14ac:dyDescent="0.15">
      <c r="A87" s="7" t="s">
        <v>97</v>
      </c>
      <c r="B87" s="28">
        <v>1730</v>
      </c>
      <c r="C87" s="87"/>
      <c r="D87" s="46"/>
      <c r="E87" s="64" t="s">
        <v>97</v>
      </c>
      <c r="F87" s="60">
        <v>1370</v>
      </c>
      <c r="G87" s="15" t="s">
        <v>97</v>
      </c>
      <c r="H87" s="16">
        <v>800</v>
      </c>
      <c r="I87" s="64" t="s">
        <v>17</v>
      </c>
      <c r="J87" s="28">
        <v>20</v>
      </c>
      <c r="K87" s="75" t="s">
        <v>17</v>
      </c>
      <c r="L87" s="46">
        <v>200</v>
      </c>
      <c r="M87" s="88"/>
    </row>
    <row r="88" spans="1:13" x14ac:dyDescent="0.15">
      <c r="A88" s="3" t="s">
        <v>98</v>
      </c>
      <c r="B88" s="21">
        <v>1680</v>
      </c>
      <c r="C88" s="5" t="s">
        <v>98</v>
      </c>
      <c r="D88" s="27">
        <v>630</v>
      </c>
      <c r="E88" s="23" t="s">
        <v>99</v>
      </c>
      <c r="F88" s="21">
        <v>880</v>
      </c>
      <c r="G88" s="5" t="s">
        <v>100</v>
      </c>
      <c r="H88" s="27">
        <v>750</v>
      </c>
      <c r="I88" s="23" t="s">
        <v>17</v>
      </c>
      <c r="J88" s="21">
        <v>10</v>
      </c>
      <c r="K88" s="5" t="s">
        <v>17</v>
      </c>
      <c r="L88" s="27">
        <v>250</v>
      </c>
      <c r="M88" s="66"/>
    </row>
    <row r="89" spans="1:13" x14ac:dyDescent="0.15">
      <c r="A89" s="3"/>
      <c r="B89" s="21"/>
      <c r="C89" s="5" t="s">
        <v>101</v>
      </c>
      <c r="D89" s="27">
        <v>810</v>
      </c>
      <c r="E89" s="135" t="s">
        <v>101</v>
      </c>
      <c r="F89" s="136">
        <v>870</v>
      </c>
      <c r="G89" s="76" t="s">
        <v>204</v>
      </c>
      <c r="H89" s="27">
        <v>420</v>
      </c>
      <c r="I89" s="23"/>
      <c r="J89" s="21"/>
      <c r="K89" s="5"/>
      <c r="L89" s="27"/>
      <c r="M89" s="66"/>
    </row>
    <row r="90" spans="1:13" x14ac:dyDescent="0.15">
      <c r="A90" s="3" t="s">
        <v>102</v>
      </c>
      <c r="B90" s="21">
        <v>1040</v>
      </c>
      <c r="C90" s="5"/>
      <c r="D90" s="27"/>
      <c r="E90" s="23" t="s">
        <v>98</v>
      </c>
      <c r="F90" s="21">
        <v>1120</v>
      </c>
      <c r="G90" s="5"/>
      <c r="H90" s="27"/>
      <c r="I90" s="23" t="s">
        <v>17</v>
      </c>
      <c r="J90" s="21">
        <v>20</v>
      </c>
      <c r="K90" s="5" t="s">
        <v>17</v>
      </c>
      <c r="L90" s="27">
        <v>100</v>
      </c>
      <c r="M90" s="66"/>
    </row>
    <row r="91" spans="1:13" x14ac:dyDescent="0.15">
      <c r="A91" s="3" t="s">
        <v>103</v>
      </c>
      <c r="B91" s="21">
        <v>1840</v>
      </c>
      <c r="C91" s="5" t="s">
        <v>102</v>
      </c>
      <c r="D91" s="27">
        <v>1040</v>
      </c>
      <c r="E91" s="135" t="s">
        <v>103</v>
      </c>
      <c r="F91" s="136">
        <v>2000</v>
      </c>
      <c r="G91" s="5" t="s">
        <v>17</v>
      </c>
      <c r="H91" s="27">
        <v>16</v>
      </c>
      <c r="I91" s="23" t="s">
        <v>17</v>
      </c>
      <c r="J91" s="21">
        <v>30</v>
      </c>
      <c r="K91" s="5" t="s">
        <v>17</v>
      </c>
      <c r="L91" s="27">
        <v>300</v>
      </c>
      <c r="M91" s="66"/>
    </row>
    <row r="92" spans="1:13" x14ac:dyDescent="0.15">
      <c r="A92" s="3" t="s">
        <v>19</v>
      </c>
      <c r="B92" s="21"/>
      <c r="C92" s="5" t="s">
        <v>104</v>
      </c>
      <c r="D92" s="27">
        <v>1750</v>
      </c>
      <c r="E92" s="23"/>
      <c r="F92" s="21"/>
      <c r="G92" s="15" t="s">
        <v>203</v>
      </c>
      <c r="H92" s="27">
        <v>540</v>
      </c>
      <c r="I92" s="23"/>
      <c r="J92" s="21"/>
      <c r="K92" s="5"/>
      <c r="L92" s="27"/>
      <c r="M92" s="66"/>
    </row>
    <row r="93" spans="1:13" x14ac:dyDescent="0.15">
      <c r="A93" s="3" t="s">
        <v>105</v>
      </c>
      <c r="B93" s="21">
        <v>1310</v>
      </c>
      <c r="C93" s="5" t="s">
        <v>106</v>
      </c>
      <c r="D93" s="27">
        <v>920</v>
      </c>
      <c r="E93" s="23" t="s">
        <v>104</v>
      </c>
      <c r="F93" s="21">
        <v>1850</v>
      </c>
      <c r="G93" s="5" t="s">
        <v>107</v>
      </c>
      <c r="H93" s="27">
        <v>450</v>
      </c>
      <c r="I93" s="23" t="s">
        <v>17</v>
      </c>
      <c r="J93" s="21">
        <v>10</v>
      </c>
      <c r="K93" s="5" t="s">
        <v>17</v>
      </c>
      <c r="L93" s="27">
        <v>75</v>
      </c>
      <c r="M93" s="66"/>
    </row>
    <row r="94" spans="1:13" x14ac:dyDescent="0.15">
      <c r="A94" s="3" t="s">
        <v>19</v>
      </c>
      <c r="B94" s="21"/>
      <c r="C94" s="5" t="s">
        <v>103</v>
      </c>
      <c r="D94" s="27">
        <v>890</v>
      </c>
      <c r="E94" s="23" t="s">
        <v>107</v>
      </c>
      <c r="F94" s="21">
        <v>1030</v>
      </c>
      <c r="G94" s="5" t="s">
        <v>101</v>
      </c>
      <c r="H94" s="27">
        <v>390</v>
      </c>
      <c r="I94" s="23"/>
      <c r="J94" s="21"/>
      <c r="K94" s="5"/>
      <c r="L94" s="27"/>
      <c r="M94" s="66"/>
    </row>
    <row r="95" spans="1:13" x14ac:dyDescent="0.15">
      <c r="A95" s="3" t="s">
        <v>19</v>
      </c>
      <c r="B95" s="21"/>
      <c r="C95" s="5"/>
      <c r="D95" s="27"/>
      <c r="E95" s="23" t="s">
        <v>45</v>
      </c>
      <c r="F95" s="21">
        <v>750</v>
      </c>
      <c r="G95" s="19" t="s">
        <v>108</v>
      </c>
      <c r="H95" s="27">
        <v>130</v>
      </c>
      <c r="I95" s="23"/>
      <c r="J95" s="21"/>
      <c r="K95" s="5"/>
      <c r="L95" s="27"/>
      <c r="M95" s="66"/>
    </row>
    <row r="96" spans="1:13" x14ac:dyDescent="0.15">
      <c r="A96" s="18" t="s">
        <v>109</v>
      </c>
      <c r="B96" s="77">
        <v>140</v>
      </c>
      <c r="C96" s="5" t="s">
        <v>17</v>
      </c>
      <c r="D96" s="27">
        <v>25</v>
      </c>
      <c r="E96" s="23" t="s">
        <v>17</v>
      </c>
      <c r="F96" s="21">
        <v>15</v>
      </c>
      <c r="G96" s="5" t="s">
        <v>110</v>
      </c>
      <c r="H96" s="27">
        <v>52</v>
      </c>
      <c r="I96" s="23"/>
      <c r="J96" s="21"/>
      <c r="K96" s="5" t="s">
        <v>17</v>
      </c>
      <c r="L96" s="27">
        <v>5</v>
      </c>
      <c r="M96" s="66"/>
    </row>
    <row r="97" spans="1:13" x14ac:dyDescent="0.15">
      <c r="A97" s="89" t="s">
        <v>111</v>
      </c>
      <c r="B97" s="79"/>
      <c r="C97" s="10"/>
      <c r="D97" s="26"/>
      <c r="E97" s="90"/>
      <c r="F97" s="77"/>
      <c r="G97" s="5"/>
      <c r="H97" s="27"/>
      <c r="I97" s="90"/>
      <c r="J97" s="77"/>
      <c r="K97" s="10"/>
      <c r="L97" s="26"/>
      <c r="M97" s="91"/>
    </row>
    <row r="98" spans="1:13" x14ac:dyDescent="0.15">
      <c r="A98" s="3" t="s">
        <v>112</v>
      </c>
      <c r="B98" s="21">
        <v>460</v>
      </c>
      <c r="C98" s="5" t="s">
        <v>17</v>
      </c>
      <c r="D98" s="27">
        <v>30</v>
      </c>
      <c r="E98" s="23" t="s">
        <v>17</v>
      </c>
      <c r="F98" s="21">
        <v>10</v>
      </c>
      <c r="G98" s="5" t="s">
        <v>110</v>
      </c>
      <c r="H98" s="27">
        <v>104</v>
      </c>
      <c r="I98" s="23"/>
      <c r="J98" s="21"/>
      <c r="K98" s="5" t="s">
        <v>17</v>
      </c>
      <c r="L98" s="27">
        <v>15</v>
      </c>
      <c r="M98" s="91"/>
    </row>
    <row r="99" spans="1:13" x14ac:dyDescent="0.15">
      <c r="A99" s="3" t="s">
        <v>191</v>
      </c>
      <c r="B99" s="21">
        <v>240</v>
      </c>
      <c r="C99" s="5" t="s">
        <v>17</v>
      </c>
      <c r="D99" s="27">
        <v>50</v>
      </c>
      <c r="E99" s="23" t="s">
        <v>17</v>
      </c>
      <c r="F99" s="21">
        <v>15</v>
      </c>
      <c r="G99" s="5"/>
      <c r="H99" s="27"/>
      <c r="I99" s="23" t="s">
        <v>17</v>
      </c>
      <c r="J99" s="21">
        <v>10</v>
      </c>
      <c r="K99" s="5" t="s">
        <v>17</v>
      </c>
      <c r="L99" s="27">
        <v>10</v>
      </c>
      <c r="M99" s="67"/>
    </row>
    <row r="100" spans="1:13" ht="14.25" thickBot="1" x14ac:dyDescent="0.2">
      <c r="A100" s="11" t="s">
        <v>113</v>
      </c>
      <c r="B100" s="79">
        <v>280</v>
      </c>
      <c r="C100" s="92" t="s">
        <v>17</v>
      </c>
      <c r="D100" s="93">
        <v>25</v>
      </c>
      <c r="E100" s="94" t="s">
        <v>17</v>
      </c>
      <c r="F100" s="79">
        <v>5</v>
      </c>
      <c r="G100" s="92" t="s">
        <v>113</v>
      </c>
      <c r="H100" s="93">
        <v>190</v>
      </c>
      <c r="I100" s="94"/>
      <c r="J100" s="79"/>
      <c r="K100" s="92" t="s">
        <v>17</v>
      </c>
      <c r="L100" s="93">
        <v>5</v>
      </c>
      <c r="M100" s="70"/>
    </row>
    <row r="101" spans="1:13" ht="14.25" thickBot="1" x14ac:dyDescent="0.2">
      <c r="A101" s="40"/>
      <c r="B101" s="71"/>
      <c r="C101" s="96"/>
      <c r="D101" s="71"/>
      <c r="E101" s="72"/>
      <c r="F101" s="71"/>
      <c r="G101" s="72"/>
      <c r="H101" s="71"/>
      <c r="I101" s="72"/>
      <c r="J101" s="71"/>
      <c r="K101" s="72"/>
      <c r="L101" s="71"/>
      <c r="M101" s="97"/>
    </row>
    <row r="102" spans="1:13" ht="15" thickTop="1" thickBot="1" x14ac:dyDescent="0.2">
      <c r="A102" s="8" t="s">
        <v>114</v>
      </c>
      <c r="B102" s="9">
        <f>IF(SUM(B103:B111),SUM(B103:B111),"")</f>
        <v>12700</v>
      </c>
      <c r="C102" s="85" t="s">
        <v>114</v>
      </c>
      <c r="D102" s="9">
        <f>IF(SUM(D103:D111),SUM(D103:D111),"")</f>
        <v>1550</v>
      </c>
      <c r="E102" s="85" t="s">
        <v>114</v>
      </c>
      <c r="F102" s="9">
        <f>IF(SUM(F103:F111),SUM(F103:F111),"")</f>
        <v>295</v>
      </c>
      <c r="G102" s="85" t="s">
        <v>114</v>
      </c>
      <c r="H102" s="9">
        <f>IF(SUM(H103:H111),SUM(H103:H111),"")</f>
        <v>591</v>
      </c>
      <c r="I102" s="85" t="s">
        <v>114</v>
      </c>
      <c r="J102" s="9">
        <f>IF(SUM(J103:J111),SUM(J103:J111),"")</f>
        <v>20</v>
      </c>
      <c r="K102" s="85" t="s">
        <v>114</v>
      </c>
      <c r="L102" s="9">
        <f>IF(SUM(L103:L111),SUM(L103:L111),"")</f>
        <v>320</v>
      </c>
      <c r="M102" s="98">
        <f>IF(SUM(B102,D102,F102,H102,J102,L102),SUM(B102,D102,F102,H102,J102,L102),"")</f>
        <v>15476</v>
      </c>
    </row>
    <row r="103" spans="1:13" ht="14.25" thickTop="1" x14ac:dyDescent="0.15">
      <c r="A103" s="59" t="s">
        <v>115</v>
      </c>
      <c r="B103" s="16">
        <v>3645</v>
      </c>
      <c r="C103" s="63" t="s">
        <v>115</v>
      </c>
      <c r="D103" s="16">
        <v>400</v>
      </c>
      <c r="E103" s="63" t="s">
        <v>17</v>
      </c>
      <c r="F103" s="16">
        <v>120</v>
      </c>
      <c r="G103" s="10" t="s">
        <v>17</v>
      </c>
      <c r="H103" s="16">
        <v>175</v>
      </c>
      <c r="I103" s="141" t="s">
        <v>17</v>
      </c>
      <c r="J103" s="142">
        <v>10</v>
      </c>
      <c r="K103" s="10"/>
      <c r="L103" s="26"/>
      <c r="M103" s="99"/>
    </row>
    <row r="104" spans="1:13" x14ac:dyDescent="0.15">
      <c r="A104" s="3"/>
      <c r="B104" s="27"/>
      <c r="C104" s="5"/>
      <c r="D104" s="27"/>
      <c r="E104" s="5"/>
      <c r="F104" s="27"/>
      <c r="G104" s="5"/>
      <c r="H104" s="27"/>
      <c r="I104" s="5"/>
      <c r="J104" s="27"/>
      <c r="K104" s="5"/>
      <c r="L104" s="27"/>
      <c r="M104" s="67"/>
    </row>
    <row r="105" spans="1:13" x14ac:dyDescent="0.15">
      <c r="A105" s="3" t="s">
        <v>116</v>
      </c>
      <c r="B105" s="27">
        <v>2400</v>
      </c>
      <c r="C105" s="5" t="s">
        <v>116</v>
      </c>
      <c r="D105" s="27">
        <v>400</v>
      </c>
      <c r="E105" s="5" t="s">
        <v>17</v>
      </c>
      <c r="F105" s="27">
        <v>45</v>
      </c>
      <c r="G105" s="10" t="s">
        <v>17</v>
      </c>
      <c r="H105" s="27">
        <v>137</v>
      </c>
      <c r="I105" s="63"/>
      <c r="J105" s="27"/>
      <c r="K105" s="63" t="s">
        <v>17</v>
      </c>
      <c r="L105" s="27">
        <v>30</v>
      </c>
      <c r="M105" s="67"/>
    </row>
    <row r="106" spans="1:13" x14ac:dyDescent="0.15">
      <c r="A106" s="3"/>
      <c r="B106" s="27"/>
      <c r="C106" s="5"/>
      <c r="D106" s="27"/>
      <c r="E106" s="5"/>
      <c r="F106" s="27"/>
      <c r="G106" s="5"/>
      <c r="H106" s="27"/>
      <c r="I106" s="5"/>
      <c r="J106" s="27"/>
      <c r="K106" s="5"/>
      <c r="L106" s="27"/>
      <c r="M106" s="67"/>
    </row>
    <row r="107" spans="1:13" x14ac:dyDescent="0.15">
      <c r="A107" s="3" t="s">
        <v>118</v>
      </c>
      <c r="B107" s="27">
        <v>2035</v>
      </c>
      <c r="C107" s="5" t="s">
        <v>118</v>
      </c>
      <c r="D107" s="27">
        <v>500</v>
      </c>
      <c r="E107" s="5" t="s">
        <v>17</v>
      </c>
      <c r="F107" s="27">
        <v>50</v>
      </c>
      <c r="G107" s="10" t="s">
        <v>17</v>
      </c>
      <c r="H107" s="27">
        <v>100</v>
      </c>
      <c r="I107" s="63"/>
      <c r="J107" s="27"/>
      <c r="K107" s="5" t="s">
        <v>64</v>
      </c>
      <c r="L107" s="27">
        <v>210</v>
      </c>
      <c r="M107" s="67"/>
    </row>
    <row r="108" spans="1:13" x14ac:dyDescent="0.15">
      <c r="A108" s="18"/>
      <c r="B108" s="26"/>
      <c r="C108" s="10"/>
      <c r="D108" s="26"/>
      <c r="E108" s="10"/>
      <c r="F108" s="26"/>
      <c r="G108" s="10"/>
      <c r="H108" s="26"/>
      <c r="I108" s="100"/>
      <c r="J108" s="26"/>
      <c r="K108" s="10"/>
      <c r="L108" s="26"/>
      <c r="M108" s="101"/>
    </row>
    <row r="109" spans="1:13" x14ac:dyDescent="0.15">
      <c r="A109" s="18" t="s">
        <v>117</v>
      </c>
      <c r="B109" s="26">
        <v>2270</v>
      </c>
      <c r="C109" s="10" t="s">
        <v>17</v>
      </c>
      <c r="D109" s="26">
        <v>35</v>
      </c>
      <c r="E109" s="10" t="s">
        <v>17</v>
      </c>
      <c r="F109" s="77">
        <v>35</v>
      </c>
      <c r="G109" s="10" t="s">
        <v>17</v>
      </c>
      <c r="H109" s="26">
        <v>100</v>
      </c>
      <c r="I109" s="143" t="s">
        <v>17</v>
      </c>
      <c r="J109" s="144">
        <v>10</v>
      </c>
      <c r="K109" s="10" t="s">
        <v>17</v>
      </c>
      <c r="L109" s="26">
        <v>20</v>
      </c>
      <c r="M109" s="101"/>
    </row>
    <row r="110" spans="1:13" x14ac:dyDescent="0.15">
      <c r="A110" s="3" t="s">
        <v>119</v>
      </c>
      <c r="B110" s="27">
        <v>2040</v>
      </c>
      <c r="C110" s="5" t="s">
        <v>119</v>
      </c>
      <c r="D110" s="27">
        <v>200</v>
      </c>
      <c r="E110" s="5" t="s">
        <v>17</v>
      </c>
      <c r="F110" s="21">
        <v>40</v>
      </c>
      <c r="G110" s="10" t="s">
        <v>17</v>
      </c>
      <c r="H110" s="27">
        <v>77</v>
      </c>
      <c r="I110" s="5"/>
      <c r="J110" s="27"/>
      <c r="K110" s="5" t="s">
        <v>64</v>
      </c>
      <c r="L110" s="27">
        <v>50</v>
      </c>
      <c r="M110" s="67"/>
    </row>
    <row r="111" spans="1:13" ht="14.25" thickBot="1" x14ac:dyDescent="0.2">
      <c r="A111" s="54" t="s">
        <v>120</v>
      </c>
      <c r="B111" s="24">
        <v>310</v>
      </c>
      <c r="C111" s="20" t="s">
        <v>17</v>
      </c>
      <c r="D111" s="24">
        <v>15</v>
      </c>
      <c r="E111" s="20" t="s">
        <v>17</v>
      </c>
      <c r="F111" s="68">
        <v>5</v>
      </c>
      <c r="G111" s="20" t="s">
        <v>17</v>
      </c>
      <c r="H111" s="24">
        <v>2</v>
      </c>
      <c r="I111" s="20"/>
      <c r="J111" s="24"/>
      <c r="K111" s="20" t="s">
        <v>17</v>
      </c>
      <c r="L111" s="24">
        <v>10</v>
      </c>
      <c r="M111" s="70"/>
    </row>
    <row r="112" spans="1:13" ht="14.25" thickBot="1" x14ac:dyDescent="0.2">
      <c r="A112" s="40"/>
      <c r="B112" s="71"/>
      <c r="C112" s="72"/>
      <c r="D112" s="71"/>
      <c r="E112" s="72"/>
      <c r="F112" s="71"/>
      <c r="G112" s="72"/>
      <c r="H112" s="71"/>
      <c r="I112" s="72"/>
      <c r="J112" s="71"/>
      <c r="K112" s="72"/>
      <c r="L112" s="71"/>
      <c r="M112" s="97"/>
    </row>
    <row r="113" spans="1:13" ht="15" thickTop="1" thickBot="1" x14ac:dyDescent="0.2">
      <c r="A113" s="8" t="s">
        <v>121</v>
      </c>
      <c r="B113" s="9">
        <f>IF(SUM(B114:B121),SUM(B114:B121),"")</f>
        <v>9360</v>
      </c>
      <c r="C113" s="85" t="s">
        <v>121</v>
      </c>
      <c r="D113" s="9">
        <f>IF(SUM(D114:D121),SUM(D114:D121),"")</f>
        <v>955</v>
      </c>
      <c r="E113" s="85" t="s">
        <v>121</v>
      </c>
      <c r="F113" s="9">
        <f>IF(SUM(F114:F121),SUM(F114:F121),"")</f>
        <v>420</v>
      </c>
      <c r="G113" s="85" t="s">
        <v>121</v>
      </c>
      <c r="H113" s="9">
        <f>IF(SUM(H114:H121),SUM(H114:H121),"")</f>
        <v>1217</v>
      </c>
      <c r="I113" s="85" t="s">
        <v>121</v>
      </c>
      <c r="J113" s="9">
        <f>IF(SUM(J114:J121),SUM(J114:J121),"")</f>
        <v>90</v>
      </c>
      <c r="K113" s="85" t="s">
        <v>121</v>
      </c>
      <c r="L113" s="9">
        <f>IF(SUM(L114:L121),SUM(L114:L121),"")</f>
        <v>290</v>
      </c>
      <c r="M113" s="98">
        <f>IF(SUM(B113,D113,F113,H113,J113,L113),SUM(B113,D113,F113,H113,J113,L113),"")</f>
        <v>12332</v>
      </c>
    </row>
    <row r="114" spans="1:13" ht="14.25" thickTop="1" x14ac:dyDescent="0.15">
      <c r="A114" s="59" t="s">
        <v>122</v>
      </c>
      <c r="B114" s="16">
        <v>2560</v>
      </c>
      <c r="C114" s="137" t="s">
        <v>123</v>
      </c>
      <c r="D114" s="16">
        <v>450</v>
      </c>
      <c r="E114" s="63" t="s">
        <v>205</v>
      </c>
      <c r="F114" s="16">
        <v>220</v>
      </c>
      <c r="G114" s="63" t="s">
        <v>122</v>
      </c>
      <c r="H114" s="16">
        <v>750</v>
      </c>
      <c r="I114" s="63" t="s">
        <v>17</v>
      </c>
      <c r="J114" s="16">
        <v>20</v>
      </c>
      <c r="K114" s="63" t="s">
        <v>17</v>
      </c>
      <c r="L114" s="16">
        <v>95</v>
      </c>
      <c r="M114" s="99"/>
    </row>
    <row r="115" spans="1:13" x14ac:dyDescent="0.15">
      <c r="A115" s="3"/>
      <c r="B115" s="27"/>
      <c r="C115" s="138" t="s">
        <v>124</v>
      </c>
      <c r="D115" s="139">
        <v>450</v>
      </c>
      <c r="E115" s="5" t="s">
        <v>205</v>
      </c>
      <c r="F115" s="27">
        <v>180</v>
      </c>
      <c r="G115" s="5" t="s">
        <v>125</v>
      </c>
      <c r="H115" s="27">
        <v>450</v>
      </c>
      <c r="I115" s="5"/>
      <c r="J115" s="27"/>
      <c r="K115" s="5"/>
      <c r="L115" s="27"/>
      <c r="M115" s="67"/>
    </row>
    <row r="116" spans="1:13" x14ac:dyDescent="0.15">
      <c r="A116" s="3" t="s">
        <v>126</v>
      </c>
      <c r="B116" s="27">
        <v>2555</v>
      </c>
      <c r="C116" s="5"/>
      <c r="D116" s="27"/>
      <c r="E116" s="5"/>
      <c r="F116" s="27"/>
      <c r="G116" s="5"/>
      <c r="H116" s="27"/>
      <c r="I116" s="5" t="s">
        <v>17</v>
      </c>
      <c r="J116" s="27">
        <v>30</v>
      </c>
      <c r="K116" s="5" t="s">
        <v>17</v>
      </c>
      <c r="L116" s="27">
        <v>75</v>
      </c>
      <c r="M116" s="67"/>
    </row>
    <row r="117" spans="1:13" x14ac:dyDescent="0.15">
      <c r="A117" s="18" t="s">
        <v>127</v>
      </c>
      <c r="B117" s="26">
        <v>2205</v>
      </c>
      <c r="C117" s="10"/>
      <c r="D117" s="26"/>
      <c r="E117" s="10"/>
      <c r="F117" s="26"/>
      <c r="G117" s="10"/>
      <c r="H117" s="26"/>
      <c r="I117" s="10" t="s">
        <v>17</v>
      </c>
      <c r="J117" s="26">
        <v>10</v>
      </c>
      <c r="K117" s="10" t="s">
        <v>17</v>
      </c>
      <c r="L117" s="26">
        <v>85</v>
      </c>
      <c r="M117" s="101"/>
    </row>
    <row r="118" spans="1:13" x14ac:dyDescent="0.15">
      <c r="A118" s="18" t="s">
        <v>128</v>
      </c>
      <c r="B118" s="26">
        <v>450</v>
      </c>
      <c r="C118" s="5" t="s">
        <v>17</v>
      </c>
      <c r="D118" s="26">
        <v>20</v>
      </c>
      <c r="E118" s="5" t="s">
        <v>17</v>
      </c>
      <c r="F118" s="26">
        <v>5</v>
      </c>
      <c r="G118" s="10"/>
      <c r="H118" s="26"/>
      <c r="I118" s="10" t="s">
        <v>17</v>
      </c>
      <c r="J118" s="26">
        <v>20</v>
      </c>
      <c r="K118" s="10" t="s">
        <v>17</v>
      </c>
      <c r="L118" s="26">
        <v>15</v>
      </c>
      <c r="M118" s="78"/>
    </row>
    <row r="119" spans="1:13" x14ac:dyDescent="0.15">
      <c r="A119" s="3"/>
      <c r="B119" s="27"/>
      <c r="C119" s="23"/>
      <c r="D119" s="27"/>
      <c r="E119" s="23"/>
      <c r="F119" s="27"/>
      <c r="G119" s="23"/>
      <c r="H119" s="27"/>
      <c r="I119" s="23"/>
      <c r="J119" s="27"/>
      <c r="K119" s="23"/>
      <c r="L119" s="27"/>
      <c r="M119" s="66"/>
    </row>
    <row r="120" spans="1:13" x14ac:dyDescent="0.15">
      <c r="A120" s="3" t="s">
        <v>129</v>
      </c>
      <c r="B120" s="27">
        <v>1190</v>
      </c>
      <c r="C120" s="5" t="s">
        <v>17</v>
      </c>
      <c r="D120" s="27">
        <v>30</v>
      </c>
      <c r="E120" s="5" t="s">
        <v>17</v>
      </c>
      <c r="F120" s="27">
        <v>10</v>
      </c>
      <c r="G120" s="5" t="s">
        <v>17</v>
      </c>
      <c r="H120" s="27">
        <v>13</v>
      </c>
      <c r="I120" s="5" t="s">
        <v>17</v>
      </c>
      <c r="J120" s="27">
        <v>10</v>
      </c>
      <c r="K120" s="5" t="s">
        <v>17</v>
      </c>
      <c r="L120" s="27">
        <v>15</v>
      </c>
      <c r="M120" s="53"/>
    </row>
    <row r="121" spans="1:13" ht="14.25" thickBot="1" x14ac:dyDescent="0.2">
      <c r="A121" s="18" t="s">
        <v>130</v>
      </c>
      <c r="B121" s="26">
        <v>400</v>
      </c>
      <c r="C121" s="10" t="s">
        <v>17</v>
      </c>
      <c r="D121" s="26">
        <v>5</v>
      </c>
      <c r="E121" s="10" t="s">
        <v>17</v>
      </c>
      <c r="F121" s="26">
        <v>5</v>
      </c>
      <c r="G121" s="10" t="s">
        <v>131</v>
      </c>
      <c r="H121" s="26">
        <v>4</v>
      </c>
      <c r="I121" s="10"/>
      <c r="J121" s="26"/>
      <c r="K121" s="10" t="s">
        <v>17</v>
      </c>
      <c r="L121" s="26">
        <v>5</v>
      </c>
      <c r="M121" s="78"/>
    </row>
    <row r="122" spans="1:13" ht="14.25" thickBot="1" x14ac:dyDescent="0.2">
      <c r="A122" s="40"/>
      <c r="B122" s="41"/>
      <c r="C122" s="102"/>
      <c r="D122" s="41"/>
      <c r="E122" s="102"/>
      <c r="F122" s="41"/>
      <c r="G122" s="102"/>
      <c r="H122" s="41"/>
      <c r="I122" s="102"/>
      <c r="J122" s="41"/>
      <c r="K122" s="102"/>
      <c r="L122" s="41"/>
      <c r="M122" s="103"/>
    </row>
    <row r="123" spans="1:13" ht="15" thickTop="1" thickBot="1" x14ac:dyDescent="0.2">
      <c r="A123" s="8" t="s">
        <v>132</v>
      </c>
      <c r="B123" s="9">
        <f>IF(SUM(B124:B130),SUM(B124:B130),"")</f>
        <v>9685</v>
      </c>
      <c r="C123" s="85" t="s">
        <v>132</v>
      </c>
      <c r="D123" s="9">
        <f>IF(SUM(D124:D130),SUM(D124:D130),"")</f>
        <v>2045</v>
      </c>
      <c r="E123" s="85" t="s">
        <v>132</v>
      </c>
      <c r="F123" s="9">
        <f>IF(SUM(F124:F130),SUM(F124:F130),"")</f>
        <v>2920</v>
      </c>
      <c r="G123" s="85" t="s">
        <v>132</v>
      </c>
      <c r="H123" s="9">
        <f>IF(SUM(H124:H130),SUM(H124:H130),"")</f>
        <v>1030</v>
      </c>
      <c r="I123" s="85" t="s">
        <v>132</v>
      </c>
      <c r="J123" s="9">
        <f>IF(SUM(J124:J130),SUM(J124:J130),"")</f>
        <v>70</v>
      </c>
      <c r="K123" s="85" t="s">
        <v>132</v>
      </c>
      <c r="L123" s="9">
        <f>IF(SUM(L124:L130),SUM(L124:L130),"")</f>
        <v>405</v>
      </c>
      <c r="M123" s="98">
        <f>IF(SUM(B123,D123,F123,H123,J123,L123),SUM(B123,D123,F123,H123,J123,L123),"")</f>
        <v>16155</v>
      </c>
    </row>
    <row r="124" spans="1:13" ht="14.25" thickTop="1" x14ac:dyDescent="0.15">
      <c r="A124" s="59" t="s">
        <v>133</v>
      </c>
      <c r="B124" s="16">
        <v>1870</v>
      </c>
      <c r="C124" s="15" t="s">
        <v>134</v>
      </c>
      <c r="D124" s="16">
        <v>1380</v>
      </c>
      <c r="E124" s="63"/>
      <c r="F124" s="16"/>
      <c r="G124" s="63" t="s">
        <v>133</v>
      </c>
      <c r="H124" s="16">
        <v>330</v>
      </c>
      <c r="I124" s="5" t="s">
        <v>17</v>
      </c>
      <c r="J124" s="16">
        <v>10</v>
      </c>
      <c r="K124" s="63" t="s">
        <v>17</v>
      </c>
      <c r="L124" s="16">
        <v>55</v>
      </c>
      <c r="M124" s="99"/>
    </row>
    <row r="125" spans="1:13" x14ac:dyDescent="0.15">
      <c r="A125" s="3"/>
      <c r="B125" s="27"/>
      <c r="C125" s="17" t="s">
        <v>135</v>
      </c>
      <c r="D125" s="27">
        <v>550</v>
      </c>
      <c r="E125" s="104" t="s">
        <v>136</v>
      </c>
      <c r="F125" s="27">
        <v>1450</v>
      </c>
      <c r="G125" s="5"/>
      <c r="H125" s="27"/>
      <c r="I125" s="5"/>
      <c r="J125" s="27"/>
      <c r="K125" s="5"/>
      <c r="L125" s="27"/>
      <c r="M125" s="67"/>
    </row>
    <row r="126" spans="1:13" x14ac:dyDescent="0.15">
      <c r="A126" s="3" t="s">
        <v>137</v>
      </c>
      <c r="B126" s="27">
        <v>1350</v>
      </c>
      <c r="C126" s="5"/>
      <c r="D126" s="27"/>
      <c r="E126" s="105" t="s">
        <v>138</v>
      </c>
      <c r="F126" s="27">
        <v>1430</v>
      </c>
      <c r="G126" s="5" t="s">
        <v>134</v>
      </c>
      <c r="H126" s="27">
        <v>670</v>
      </c>
      <c r="I126" s="5" t="s">
        <v>17</v>
      </c>
      <c r="J126" s="27">
        <v>20</v>
      </c>
      <c r="K126" s="63" t="s">
        <v>17</v>
      </c>
      <c r="L126" s="27">
        <v>60</v>
      </c>
      <c r="M126" s="67"/>
    </row>
    <row r="127" spans="1:13" x14ac:dyDescent="0.15">
      <c r="A127" s="11" t="s">
        <v>139</v>
      </c>
      <c r="B127" s="27">
        <v>2710</v>
      </c>
      <c r="C127" s="22"/>
      <c r="E127" s="5"/>
      <c r="F127" s="27"/>
      <c r="G127" s="5"/>
      <c r="H127" s="27"/>
      <c r="I127" s="5" t="s">
        <v>17</v>
      </c>
      <c r="J127" s="27">
        <v>20</v>
      </c>
      <c r="K127" s="63" t="s">
        <v>17</v>
      </c>
      <c r="L127" s="27">
        <v>115</v>
      </c>
      <c r="M127" s="67"/>
    </row>
    <row r="128" spans="1:13" x14ac:dyDescent="0.15">
      <c r="A128" s="3" t="s">
        <v>140</v>
      </c>
      <c r="B128" s="27">
        <v>2045</v>
      </c>
      <c r="C128" s="5"/>
      <c r="D128" s="27"/>
      <c r="E128" s="22"/>
      <c r="F128" s="27"/>
      <c r="G128" s="5"/>
      <c r="H128" s="27"/>
      <c r="I128" s="5" t="s">
        <v>17</v>
      </c>
      <c r="J128" s="27">
        <v>20</v>
      </c>
      <c r="K128" s="63" t="s">
        <v>17</v>
      </c>
      <c r="L128" s="27">
        <v>145</v>
      </c>
      <c r="M128" s="67"/>
    </row>
    <row r="129" spans="1:13" x14ac:dyDescent="0.15">
      <c r="A129" s="3" t="s">
        <v>141</v>
      </c>
      <c r="B129" s="27">
        <v>1020</v>
      </c>
      <c r="C129" s="63" t="s">
        <v>17</v>
      </c>
      <c r="D129" s="27">
        <v>70</v>
      </c>
      <c r="E129" s="5" t="s">
        <v>17</v>
      </c>
      <c r="F129" s="27">
        <v>30</v>
      </c>
      <c r="G129" s="5"/>
      <c r="H129" s="27"/>
      <c r="I129" s="5"/>
      <c r="J129" s="27"/>
      <c r="K129" s="5" t="s">
        <v>17</v>
      </c>
      <c r="L129" s="27">
        <v>20</v>
      </c>
      <c r="M129" s="67"/>
    </row>
    <row r="130" spans="1:13" ht="14.25" thickBot="1" x14ac:dyDescent="0.2">
      <c r="A130" s="3" t="s">
        <v>142</v>
      </c>
      <c r="B130" s="27">
        <v>690</v>
      </c>
      <c r="C130" s="3" t="s">
        <v>17</v>
      </c>
      <c r="D130" s="27">
        <v>45</v>
      </c>
      <c r="E130" s="3" t="s">
        <v>17</v>
      </c>
      <c r="F130" s="27">
        <v>10</v>
      </c>
      <c r="G130" s="128" t="s">
        <v>17</v>
      </c>
      <c r="H130" s="27">
        <v>30</v>
      </c>
      <c r="I130" s="3"/>
      <c r="J130" s="27"/>
      <c r="K130" s="3" t="s">
        <v>17</v>
      </c>
      <c r="L130" s="27">
        <v>10</v>
      </c>
      <c r="M130" s="106"/>
    </row>
    <row r="131" spans="1:13" ht="14.25" thickBot="1" x14ac:dyDescent="0.2">
      <c r="A131" s="40"/>
      <c r="B131" s="71"/>
      <c r="C131" s="72"/>
      <c r="D131" s="71"/>
      <c r="E131" s="72"/>
      <c r="F131" s="71"/>
      <c r="G131" s="72"/>
      <c r="H131" s="71"/>
      <c r="I131" s="72"/>
      <c r="J131" s="71"/>
      <c r="K131" s="72"/>
      <c r="L131" s="71"/>
      <c r="M131" s="97"/>
    </row>
    <row r="132" spans="1:13" ht="15" thickTop="1" thickBot="1" x14ac:dyDescent="0.2">
      <c r="A132" s="6" t="s">
        <v>143</v>
      </c>
      <c r="B132" s="12">
        <f>IF(SUM(B133:B137),SUM(B133:B137),"")</f>
        <v>4480</v>
      </c>
      <c r="C132" s="74" t="s">
        <v>143</v>
      </c>
      <c r="D132" s="12">
        <f>IF(SUM(D133:D137),SUM(D133:D137),"")</f>
        <v>390</v>
      </c>
      <c r="E132" s="74" t="s">
        <v>143</v>
      </c>
      <c r="F132" s="12">
        <f>IF(SUM(F133:F137),SUM(F133:F137),"")</f>
        <v>60</v>
      </c>
      <c r="G132" s="74" t="s">
        <v>143</v>
      </c>
      <c r="H132" s="12">
        <f>IF(SUM(H133:H137),SUM(H133:H137),"")</f>
        <v>470</v>
      </c>
      <c r="I132" s="74" t="s">
        <v>143</v>
      </c>
      <c r="J132" s="12">
        <f>IF(SUM(J133:J137),SUM(J133:J137),"")</f>
        <v>10</v>
      </c>
      <c r="K132" s="74" t="s">
        <v>143</v>
      </c>
      <c r="L132" s="9">
        <f>IF(SUM(L133:L137),SUM(L133:L137),"")</f>
        <v>80</v>
      </c>
      <c r="M132" s="86">
        <f>IF(SUM(B132,D132,F132,H132,J132,L132),SUM(B132,D132,F132,H132,J132,L132),"")</f>
        <v>5490</v>
      </c>
    </row>
    <row r="133" spans="1:13" ht="14.25" thickTop="1" x14ac:dyDescent="0.15">
      <c r="A133" s="59" t="s">
        <v>144</v>
      </c>
      <c r="B133" s="16">
        <v>1970</v>
      </c>
      <c r="C133" s="129" t="s">
        <v>145</v>
      </c>
      <c r="D133" s="16">
        <v>345</v>
      </c>
      <c r="E133" s="63" t="s">
        <v>17</v>
      </c>
      <c r="F133" s="16">
        <v>35</v>
      </c>
      <c r="G133" s="129" t="s">
        <v>145</v>
      </c>
      <c r="H133" s="16">
        <v>470</v>
      </c>
      <c r="I133" s="63" t="s">
        <v>17</v>
      </c>
      <c r="J133" s="16">
        <v>10</v>
      </c>
      <c r="K133" s="63" t="s">
        <v>17</v>
      </c>
      <c r="L133" s="16">
        <v>55</v>
      </c>
      <c r="M133" s="67"/>
    </row>
    <row r="134" spans="1:13" x14ac:dyDescent="0.15">
      <c r="A134" s="18"/>
      <c r="B134" s="91"/>
      <c r="C134" s="130" t="s">
        <v>146</v>
      </c>
      <c r="D134" s="131">
        <v>25</v>
      </c>
      <c r="E134" s="10"/>
      <c r="F134" s="26"/>
      <c r="G134" s="10"/>
      <c r="H134" s="26"/>
      <c r="I134" s="10"/>
      <c r="J134" s="26"/>
      <c r="K134" s="10"/>
      <c r="L134" s="26"/>
      <c r="M134" s="101"/>
    </row>
    <row r="135" spans="1:13" x14ac:dyDescent="0.15">
      <c r="A135" s="11"/>
      <c r="B135" s="95"/>
      <c r="C135" s="107"/>
      <c r="D135" s="108"/>
      <c r="E135" s="100"/>
      <c r="F135" s="4"/>
      <c r="G135" s="100"/>
      <c r="H135" s="4"/>
      <c r="I135" s="100"/>
      <c r="J135" s="4"/>
      <c r="K135" s="100"/>
      <c r="L135" s="4"/>
      <c r="M135" s="109"/>
    </row>
    <row r="136" spans="1:13" x14ac:dyDescent="0.15">
      <c r="A136" s="59" t="s">
        <v>146</v>
      </c>
      <c r="B136" s="110">
        <v>2260</v>
      </c>
      <c r="C136" s="63" t="s">
        <v>17</v>
      </c>
      <c r="D136" s="111">
        <v>15</v>
      </c>
      <c r="E136" s="63" t="s">
        <v>17</v>
      </c>
      <c r="F136" s="16">
        <v>25</v>
      </c>
      <c r="G136" s="63"/>
      <c r="H136" s="16"/>
      <c r="I136" s="63"/>
      <c r="J136" s="16"/>
      <c r="K136" s="63" t="s">
        <v>17</v>
      </c>
      <c r="L136" s="16">
        <v>25</v>
      </c>
      <c r="M136" s="109"/>
    </row>
    <row r="137" spans="1:13" ht="14.25" thickBot="1" x14ac:dyDescent="0.2">
      <c r="A137" s="54" t="s">
        <v>147</v>
      </c>
      <c r="B137" s="24">
        <v>250</v>
      </c>
      <c r="C137" s="92" t="s">
        <v>17</v>
      </c>
      <c r="D137" s="24">
        <v>5</v>
      </c>
      <c r="E137" s="20"/>
      <c r="F137" s="24"/>
      <c r="G137" s="20"/>
      <c r="H137" s="24"/>
      <c r="I137" s="20"/>
      <c r="J137" s="24"/>
      <c r="K137" s="20"/>
      <c r="L137" s="24"/>
      <c r="M137" s="70"/>
    </row>
    <row r="138" spans="1:13" ht="14.25" thickBot="1" x14ac:dyDescent="0.2">
      <c r="A138" s="40"/>
      <c r="B138" s="71"/>
      <c r="C138" s="112"/>
      <c r="D138" s="71"/>
      <c r="E138" s="112"/>
      <c r="F138" s="71"/>
      <c r="G138" s="112"/>
      <c r="H138" s="71"/>
      <c r="I138" s="112"/>
      <c r="J138" s="71"/>
      <c r="K138" s="112"/>
      <c r="L138" s="71"/>
      <c r="M138" s="113"/>
    </row>
    <row r="139" spans="1:13" ht="15" thickTop="1" thickBot="1" x14ac:dyDescent="0.2">
      <c r="A139" s="6" t="s">
        <v>148</v>
      </c>
      <c r="B139" s="2">
        <f>IF(SUM(B140:B142),SUM(B140:B142),"")</f>
        <v>7420</v>
      </c>
      <c r="C139" s="74" t="s">
        <v>148</v>
      </c>
      <c r="D139" s="2">
        <f>IF(SUM(D140:D142),SUM(D140:D142),"")</f>
        <v>235</v>
      </c>
      <c r="E139" s="74" t="s">
        <v>148</v>
      </c>
      <c r="F139" s="2">
        <f>IF(SUM(F140:F142),SUM(F140:F142),"")</f>
        <v>290</v>
      </c>
      <c r="G139" s="74" t="s">
        <v>148</v>
      </c>
      <c r="H139" s="2">
        <f>IF(SUM(H140:H142),SUM(H140:H142),"")</f>
        <v>770</v>
      </c>
      <c r="I139" s="74" t="s">
        <v>148</v>
      </c>
      <c r="J139" s="2">
        <f>IF(SUM(J140:J142),SUM(J140:J142),"")</f>
        <v>10</v>
      </c>
      <c r="K139" s="74" t="s">
        <v>148</v>
      </c>
      <c r="L139" s="2">
        <f>IF(SUM(L140:L142),SUM(L140:L142),"")</f>
        <v>105</v>
      </c>
      <c r="M139" s="114">
        <f>IF(SUM(B139,D139,F139,H139,J139,L139),SUM(B139,D139,F139,H139,J139,L139),"")</f>
        <v>8830</v>
      </c>
    </row>
    <row r="140" spans="1:13" ht="14.25" thickTop="1" x14ac:dyDescent="0.15">
      <c r="A140" s="3" t="s">
        <v>192</v>
      </c>
      <c r="B140" s="27">
        <v>2685</v>
      </c>
      <c r="C140" s="115" t="s">
        <v>149</v>
      </c>
      <c r="D140" s="46">
        <v>185</v>
      </c>
      <c r="E140" s="116" t="s">
        <v>150</v>
      </c>
      <c r="F140" s="46">
        <v>280</v>
      </c>
      <c r="G140" s="116" t="s">
        <v>150</v>
      </c>
      <c r="H140" s="46">
        <v>770</v>
      </c>
      <c r="I140" s="63" t="s">
        <v>17</v>
      </c>
      <c r="J140" s="27">
        <v>10</v>
      </c>
      <c r="K140" s="64" t="s">
        <v>17</v>
      </c>
      <c r="L140" s="27">
        <v>60</v>
      </c>
      <c r="M140" s="67"/>
    </row>
    <row r="141" spans="1:13" x14ac:dyDescent="0.15">
      <c r="A141" s="3" t="s">
        <v>193</v>
      </c>
      <c r="B141" s="27">
        <v>2515</v>
      </c>
      <c r="C141" s="5" t="s">
        <v>17</v>
      </c>
      <c r="D141" s="27">
        <v>20</v>
      </c>
      <c r="E141" s="5" t="s">
        <v>17</v>
      </c>
      <c r="F141" s="21">
        <v>5</v>
      </c>
      <c r="G141" s="5"/>
      <c r="H141" s="27"/>
      <c r="I141" s="63"/>
      <c r="J141" s="27"/>
      <c r="K141" s="23" t="s">
        <v>17</v>
      </c>
      <c r="L141" s="27">
        <v>35</v>
      </c>
      <c r="M141" s="67"/>
    </row>
    <row r="142" spans="1:13" ht="14.25" thickBot="1" x14ac:dyDescent="0.2">
      <c r="A142" s="54" t="s">
        <v>194</v>
      </c>
      <c r="B142" s="24">
        <v>2220</v>
      </c>
      <c r="C142" s="20" t="s">
        <v>17</v>
      </c>
      <c r="D142" s="24">
        <v>30</v>
      </c>
      <c r="E142" s="20" t="s">
        <v>17</v>
      </c>
      <c r="F142" s="68">
        <v>5</v>
      </c>
      <c r="G142" s="20"/>
      <c r="H142" s="24"/>
      <c r="I142" s="63"/>
      <c r="J142" s="24"/>
      <c r="K142" s="69" t="s">
        <v>17</v>
      </c>
      <c r="L142" s="24">
        <v>10</v>
      </c>
      <c r="M142" s="70"/>
    </row>
    <row r="143" spans="1:13" ht="14.25" thickBot="1" x14ac:dyDescent="0.2">
      <c r="A143" s="40"/>
      <c r="B143" s="71"/>
      <c r="C143" s="112"/>
      <c r="D143" s="71"/>
      <c r="E143" s="112"/>
      <c r="F143" s="71"/>
      <c r="G143" s="112"/>
      <c r="H143" s="134"/>
      <c r="I143" s="112"/>
      <c r="J143" s="71"/>
      <c r="K143" s="112"/>
      <c r="L143" s="71"/>
      <c r="M143" s="113"/>
    </row>
    <row r="144" spans="1:13" ht="15" thickTop="1" thickBot="1" x14ac:dyDescent="0.2">
      <c r="A144" s="6" t="s">
        <v>151</v>
      </c>
      <c r="B144" s="2">
        <f>IF(SUM(B145:B147),SUM(B145:B147),"")</f>
        <v>4690</v>
      </c>
      <c r="C144" s="74" t="s">
        <v>151</v>
      </c>
      <c r="D144" s="2">
        <f>IF(SUM(D145:D147),SUM(D145:D147),"")</f>
        <v>235</v>
      </c>
      <c r="E144" s="74" t="s">
        <v>151</v>
      </c>
      <c r="F144" s="12">
        <f>IF(SUM(F145:F147),SUM(F145:F147),"")</f>
        <v>80</v>
      </c>
      <c r="G144" s="74" t="s">
        <v>151</v>
      </c>
      <c r="H144" s="2">
        <f>IF(SUM(H145:H147),SUM(H145:H147),"")</f>
        <v>265</v>
      </c>
      <c r="I144" s="74" t="s">
        <v>151</v>
      </c>
      <c r="J144" s="2">
        <f>IF(SUM(J145:J147),SUM(J145:J147),"")</f>
        <v>100</v>
      </c>
      <c r="K144" s="74" t="s">
        <v>151</v>
      </c>
      <c r="L144" s="2">
        <f>IF(SUM(L145:L147),SUM(L145:L147),"")</f>
        <v>90</v>
      </c>
      <c r="M144" s="114">
        <f>IF(SUM(B144,D144,F144,H144,J144,L144),SUM(B144,D144,F144,H144,J144,L144),"")</f>
        <v>5460</v>
      </c>
    </row>
    <row r="145" spans="1:13" ht="14.25" thickTop="1" x14ac:dyDescent="0.15">
      <c r="A145" s="59" t="s">
        <v>152</v>
      </c>
      <c r="B145" s="16">
        <v>2580</v>
      </c>
      <c r="C145" s="5" t="s">
        <v>17</v>
      </c>
      <c r="D145" s="16">
        <v>115</v>
      </c>
      <c r="E145" s="63" t="s">
        <v>152</v>
      </c>
      <c r="F145" s="60">
        <v>50</v>
      </c>
      <c r="G145" s="63" t="s">
        <v>152</v>
      </c>
      <c r="H145" s="16">
        <v>200</v>
      </c>
      <c r="I145" s="5" t="s">
        <v>153</v>
      </c>
      <c r="J145" s="16">
        <v>80</v>
      </c>
      <c r="K145" s="5" t="s">
        <v>153</v>
      </c>
      <c r="L145" s="16">
        <v>45</v>
      </c>
      <c r="M145" s="99"/>
    </row>
    <row r="146" spans="1:13" ht="14.25" customHeight="1" x14ac:dyDescent="0.15">
      <c r="A146" s="3" t="s">
        <v>154</v>
      </c>
      <c r="B146" s="27">
        <v>1030</v>
      </c>
      <c r="C146" s="5" t="s">
        <v>17</v>
      </c>
      <c r="D146" s="27">
        <v>75</v>
      </c>
      <c r="E146" s="5" t="s">
        <v>17</v>
      </c>
      <c r="F146" s="21">
        <v>15</v>
      </c>
      <c r="G146" s="5" t="s">
        <v>17</v>
      </c>
      <c r="H146" s="27">
        <v>32</v>
      </c>
      <c r="I146" s="5" t="s">
        <v>17</v>
      </c>
      <c r="J146" s="27">
        <v>10</v>
      </c>
      <c r="K146" s="5" t="s">
        <v>17</v>
      </c>
      <c r="L146" s="27">
        <v>30</v>
      </c>
      <c r="M146" s="67"/>
    </row>
    <row r="147" spans="1:13" ht="14.25" thickBot="1" x14ac:dyDescent="0.2">
      <c r="A147" s="54" t="s">
        <v>155</v>
      </c>
      <c r="B147" s="24">
        <v>1080</v>
      </c>
      <c r="C147" s="5" t="s">
        <v>17</v>
      </c>
      <c r="D147" s="24">
        <v>45</v>
      </c>
      <c r="E147" s="5" t="s">
        <v>17</v>
      </c>
      <c r="F147" s="68">
        <v>15</v>
      </c>
      <c r="G147" s="5" t="s">
        <v>17</v>
      </c>
      <c r="H147" s="24">
        <v>33</v>
      </c>
      <c r="I147" s="5" t="s">
        <v>17</v>
      </c>
      <c r="J147" s="24">
        <v>10</v>
      </c>
      <c r="K147" s="5" t="s">
        <v>17</v>
      </c>
      <c r="L147" s="24">
        <v>15</v>
      </c>
      <c r="M147" s="70"/>
    </row>
    <row r="148" spans="1:13" x14ac:dyDescent="0.15">
      <c r="A148" s="117"/>
      <c r="B148" s="118"/>
      <c r="C148" s="117"/>
      <c r="D148" s="118"/>
      <c r="E148" s="117"/>
      <c r="F148" s="118"/>
      <c r="G148" s="117"/>
      <c r="H148" s="118"/>
      <c r="I148" s="117"/>
      <c r="J148" s="118"/>
      <c r="K148" s="117"/>
      <c r="L148" s="118"/>
      <c r="M148" s="117"/>
    </row>
    <row r="149" spans="1:13" x14ac:dyDescent="0.15">
      <c r="A149" s="119"/>
      <c r="B149" s="120"/>
      <c r="C149" s="119"/>
      <c r="D149" s="120"/>
      <c r="E149" s="119"/>
      <c r="F149" s="120"/>
      <c r="G149" s="119"/>
      <c r="H149" s="120"/>
      <c r="I149" s="119"/>
      <c r="J149" s="120"/>
      <c r="K149" s="119"/>
      <c r="L149" s="120"/>
      <c r="M149" s="121"/>
    </row>
    <row r="150" spans="1:13" ht="14.25" customHeight="1" x14ac:dyDescent="0.15">
      <c r="B150" s="79"/>
      <c r="D150" s="79"/>
      <c r="F150" s="79"/>
      <c r="H150" s="79"/>
      <c r="J150" s="79"/>
      <c r="L150" s="79"/>
    </row>
    <row r="151" spans="1:13" x14ac:dyDescent="0.15">
      <c r="B151" s="79"/>
      <c r="D151" s="79"/>
      <c r="F151" s="79"/>
      <c r="H151" s="79"/>
      <c r="J151" s="79"/>
      <c r="L151" s="79"/>
    </row>
    <row r="152" spans="1:13" x14ac:dyDescent="0.15">
      <c r="B152" s="79"/>
      <c r="D152" s="79"/>
      <c r="F152" s="79"/>
      <c r="H152" s="79"/>
      <c r="J152" s="79"/>
      <c r="L152" s="79"/>
    </row>
    <row r="153" spans="1:13" x14ac:dyDescent="0.15">
      <c r="A153" s="119"/>
      <c r="B153" s="120"/>
      <c r="C153" s="119"/>
      <c r="D153" s="120"/>
      <c r="E153" s="119"/>
      <c r="F153" s="120"/>
      <c r="G153" s="119"/>
      <c r="H153" s="120"/>
      <c r="I153" s="119"/>
      <c r="J153" s="120"/>
      <c r="K153" s="119"/>
      <c r="L153" s="120"/>
      <c r="M153" s="121"/>
    </row>
    <row r="154" spans="1:13" x14ac:dyDescent="0.15">
      <c r="B154" s="79"/>
      <c r="D154" s="79"/>
      <c r="F154" s="79"/>
      <c r="H154" s="79"/>
      <c r="J154" s="79"/>
      <c r="L154" s="79"/>
    </row>
    <row r="155" spans="1:13" x14ac:dyDescent="0.15">
      <c r="B155" s="79"/>
      <c r="D155" s="79"/>
      <c r="F155" s="79"/>
      <c r="H155" s="79"/>
      <c r="J155" s="79"/>
      <c r="L155" s="79"/>
    </row>
    <row r="156" spans="1:13" x14ac:dyDescent="0.15">
      <c r="B156" s="79"/>
      <c r="D156" s="79"/>
      <c r="F156" s="79"/>
      <c r="H156" s="79"/>
      <c r="J156" s="79"/>
      <c r="L156" s="79"/>
    </row>
    <row r="157" spans="1:13" x14ac:dyDescent="0.15">
      <c r="B157" s="79"/>
      <c r="D157" s="79"/>
      <c r="F157" s="79"/>
      <c r="H157" s="79"/>
      <c r="J157" s="79"/>
      <c r="L157" s="79"/>
    </row>
    <row r="158" spans="1:13" x14ac:dyDescent="0.15">
      <c r="B158" s="79"/>
      <c r="D158" s="79"/>
      <c r="F158" s="79"/>
      <c r="H158" s="79"/>
      <c r="J158" s="79"/>
      <c r="L158" s="79"/>
    </row>
    <row r="159" spans="1:13" x14ac:dyDescent="0.15">
      <c r="B159" s="79"/>
      <c r="D159" s="79"/>
      <c r="F159" s="79"/>
      <c r="H159" s="79"/>
      <c r="J159" s="79"/>
      <c r="L159" s="79"/>
    </row>
    <row r="160" spans="1:13" ht="17.25" x14ac:dyDescent="0.2">
      <c r="A160" s="207" t="s">
        <v>0</v>
      </c>
      <c r="B160" s="207"/>
      <c r="C160" s="207"/>
      <c r="D160" s="207"/>
      <c r="E160" s="207"/>
      <c r="F160" s="207"/>
      <c r="G160" s="207"/>
      <c r="H160" s="207"/>
      <c r="I160" s="207"/>
      <c r="J160" s="207"/>
      <c r="K160" s="207"/>
      <c r="L160" s="207"/>
      <c r="M160" s="207"/>
    </row>
    <row r="161" spans="1:13" x14ac:dyDescent="0.15">
      <c r="G161" s="29" t="str">
        <f>$G$2</f>
        <v>（平成２９年４月現在）</v>
      </c>
      <c r="M161" s="30"/>
    </row>
    <row r="162" spans="1:13" ht="14.25" thickBot="1" x14ac:dyDescent="0.2">
      <c r="G162" s="29"/>
      <c r="M162" s="30" t="s">
        <v>156</v>
      </c>
    </row>
    <row r="163" spans="1:13" ht="14.25" thickBot="1" x14ac:dyDescent="0.2">
      <c r="A163" s="209" t="s">
        <v>3</v>
      </c>
      <c r="B163" s="210"/>
      <c r="C163" s="209" t="s">
        <v>4</v>
      </c>
      <c r="D163" s="210"/>
      <c r="E163" s="209" t="s">
        <v>5</v>
      </c>
      <c r="F163" s="210"/>
      <c r="G163" s="209" t="s">
        <v>6</v>
      </c>
      <c r="H163" s="210"/>
      <c r="I163" s="209" t="s">
        <v>7</v>
      </c>
      <c r="J163" s="210"/>
      <c r="K163" s="209" t="s">
        <v>8</v>
      </c>
      <c r="L163" s="210"/>
      <c r="M163" s="13" t="s">
        <v>12</v>
      </c>
    </row>
    <row r="164" spans="1:13" ht="15" thickTop="1" thickBot="1" x14ac:dyDescent="0.2">
      <c r="A164" s="31" t="s">
        <v>10</v>
      </c>
      <c r="B164" s="32" t="s">
        <v>11</v>
      </c>
      <c r="C164" s="31" t="s">
        <v>10</v>
      </c>
      <c r="D164" s="32" t="s">
        <v>11</v>
      </c>
      <c r="E164" s="31" t="s">
        <v>10</v>
      </c>
      <c r="F164" s="32" t="s">
        <v>11</v>
      </c>
      <c r="G164" s="31" t="s">
        <v>10</v>
      </c>
      <c r="H164" s="32" t="s">
        <v>11</v>
      </c>
      <c r="I164" s="31" t="s">
        <v>10</v>
      </c>
      <c r="J164" s="32" t="s">
        <v>11</v>
      </c>
      <c r="K164" s="31" t="s">
        <v>10</v>
      </c>
      <c r="L164" s="32" t="s">
        <v>11</v>
      </c>
      <c r="M164" s="33"/>
    </row>
    <row r="165" spans="1:13" ht="15" thickTop="1" thickBot="1" x14ac:dyDescent="0.2">
      <c r="A165" s="6" t="s">
        <v>157</v>
      </c>
      <c r="B165" s="2">
        <f>IF(SUM(B166:B168),SUM(B166:B168),"")</f>
        <v>4550</v>
      </c>
      <c r="C165" s="74" t="s">
        <v>157</v>
      </c>
      <c r="D165" s="2">
        <f>IF(SUM(D166:D168),SUM(D166:D168),"")</f>
        <v>600</v>
      </c>
      <c r="E165" s="74" t="s">
        <v>157</v>
      </c>
      <c r="F165" s="2">
        <f>IF(SUM(F166:F168),SUM(F166:F168),"")</f>
        <v>150</v>
      </c>
      <c r="G165" s="74" t="s">
        <v>157</v>
      </c>
      <c r="H165" s="2">
        <f>IF(SUM(H166:H168),SUM(H166:H168),"")</f>
        <v>820</v>
      </c>
      <c r="I165" s="74" t="s">
        <v>157</v>
      </c>
      <c r="J165" s="2">
        <f>IF(SUM(J166:J168),SUM(J166:J168),"")</f>
        <v>30</v>
      </c>
      <c r="K165" s="74" t="s">
        <v>157</v>
      </c>
      <c r="L165" s="2">
        <f>IF(SUM(L166:L168),SUM(L166:L168),"")</f>
        <v>90</v>
      </c>
      <c r="M165" s="45">
        <f>IF(SUM(B165,D165,F165,H165,J165,L165),SUM(B165,D165,F165,H165,J165,L165),"")</f>
        <v>6240</v>
      </c>
    </row>
    <row r="166" spans="1:13" ht="14.25" thickTop="1" x14ac:dyDescent="0.15">
      <c r="A166" s="3" t="s">
        <v>158</v>
      </c>
      <c r="B166" s="27">
        <v>2430</v>
      </c>
      <c r="C166" s="5" t="s">
        <v>159</v>
      </c>
      <c r="D166" s="27">
        <v>600</v>
      </c>
      <c r="E166" s="133" t="s">
        <v>64</v>
      </c>
      <c r="F166" s="27">
        <v>150</v>
      </c>
      <c r="G166" s="5" t="s">
        <v>159</v>
      </c>
      <c r="H166" s="27">
        <v>820</v>
      </c>
      <c r="I166" s="145" t="s">
        <v>17</v>
      </c>
      <c r="J166" s="146">
        <v>20</v>
      </c>
      <c r="K166" s="5" t="s">
        <v>17</v>
      </c>
      <c r="L166" s="27">
        <v>40</v>
      </c>
      <c r="M166" s="53"/>
    </row>
    <row r="167" spans="1:13" x14ac:dyDescent="0.15">
      <c r="A167" s="3" t="s">
        <v>160</v>
      </c>
      <c r="B167" s="27">
        <v>2120</v>
      </c>
      <c r="C167" s="5"/>
      <c r="D167" s="27"/>
      <c r="E167" s="5"/>
      <c r="F167" s="27"/>
      <c r="G167" s="5"/>
      <c r="H167" s="27"/>
      <c r="I167" s="145" t="s">
        <v>17</v>
      </c>
      <c r="J167" s="146">
        <v>10</v>
      </c>
      <c r="K167" s="5" t="s">
        <v>17</v>
      </c>
      <c r="L167" s="27">
        <v>50</v>
      </c>
      <c r="M167" s="53"/>
    </row>
    <row r="168" spans="1:13" ht="14.25" thickBot="1" x14ac:dyDescent="0.2">
      <c r="A168" s="3"/>
      <c r="B168" s="24"/>
      <c r="C168" s="20"/>
      <c r="D168" s="24"/>
      <c r="E168" s="20"/>
      <c r="F168" s="24"/>
      <c r="G168" s="20"/>
      <c r="H168" s="24"/>
      <c r="I168" s="5"/>
      <c r="J168" s="24"/>
      <c r="K168" s="5"/>
      <c r="L168" s="24"/>
      <c r="M168" s="55"/>
    </row>
    <row r="169" spans="1:13" ht="14.25" thickBot="1" x14ac:dyDescent="0.2">
      <c r="A169" s="40"/>
      <c r="B169" s="71"/>
      <c r="C169" s="122"/>
      <c r="D169" s="71"/>
      <c r="E169" s="112"/>
      <c r="F169" s="71"/>
      <c r="G169" s="112"/>
      <c r="H169" s="71"/>
      <c r="I169" s="112"/>
      <c r="J169" s="71"/>
      <c r="K169" s="112"/>
      <c r="L169" s="71"/>
      <c r="M169" s="41"/>
    </row>
    <row r="170" spans="1:13" ht="15" thickTop="1" thickBot="1" x14ac:dyDescent="0.2">
      <c r="A170" s="6" t="s">
        <v>161</v>
      </c>
      <c r="B170" s="2">
        <f>IF(SUM(B171),SUM(B171),"")</f>
        <v>1980</v>
      </c>
      <c r="C170" s="74" t="s">
        <v>161</v>
      </c>
      <c r="D170" s="2">
        <f>IF(SUM(D171),SUM(D171),"")</f>
        <v>65</v>
      </c>
      <c r="E170" s="74" t="s">
        <v>161</v>
      </c>
      <c r="F170" s="2">
        <f>IF(SUM(F171),SUM(F171),"")</f>
        <v>25</v>
      </c>
      <c r="G170" s="74" t="s">
        <v>161</v>
      </c>
      <c r="H170" s="2">
        <f>IF(SUM(H171),SUM(H171),"")</f>
        <v>80</v>
      </c>
      <c r="I170" s="74" t="s">
        <v>161</v>
      </c>
      <c r="J170" s="2" t="str">
        <f>IF(SUM(J171),SUM(J171),"")</f>
        <v/>
      </c>
      <c r="K170" s="74" t="s">
        <v>161</v>
      </c>
      <c r="L170" s="2">
        <f>IF(SUM(L171),SUM(L171),"")</f>
        <v>30</v>
      </c>
      <c r="M170" s="45">
        <f>IF(SUM(B170,D170,F170,H170,J170,L170),SUM(B170,D170,F170,H170,J170,L170),"")</f>
        <v>2180</v>
      </c>
    </row>
    <row r="171" spans="1:13" ht="15" thickTop="1" thickBot="1" x14ac:dyDescent="0.2">
      <c r="A171" s="54" t="s">
        <v>162</v>
      </c>
      <c r="B171" s="24">
        <v>1980</v>
      </c>
      <c r="C171" s="20" t="s">
        <v>17</v>
      </c>
      <c r="D171" s="24">
        <v>65</v>
      </c>
      <c r="E171" s="20" t="s">
        <v>17</v>
      </c>
      <c r="F171" s="24">
        <v>25</v>
      </c>
      <c r="G171" s="20" t="s">
        <v>162</v>
      </c>
      <c r="H171" s="24">
        <v>80</v>
      </c>
      <c r="I171" s="20"/>
      <c r="J171" s="24"/>
      <c r="K171" s="20" t="s">
        <v>17</v>
      </c>
      <c r="L171" s="24">
        <v>30</v>
      </c>
      <c r="M171" s="55"/>
    </row>
    <row r="172" spans="1:13" ht="14.25" thickBot="1" x14ac:dyDescent="0.2">
      <c r="A172" s="42"/>
      <c r="B172" s="123"/>
      <c r="C172" s="124"/>
      <c r="D172" s="123"/>
      <c r="E172" s="124"/>
      <c r="F172" s="123"/>
      <c r="G172" s="124"/>
      <c r="H172" s="123"/>
      <c r="I172" s="124"/>
      <c r="J172" s="123"/>
      <c r="K172" s="124"/>
      <c r="L172" s="123"/>
      <c r="M172" s="43"/>
    </row>
    <row r="173" spans="1:13" ht="15" thickTop="1" thickBot="1" x14ac:dyDescent="0.2">
      <c r="A173" s="6" t="s">
        <v>163</v>
      </c>
      <c r="B173" s="2">
        <f>IF(SUM(B174:B175),SUM(B174:B175),"")</f>
        <v>5650</v>
      </c>
      <c r="C173" s="74" t="s">
        <v>163</v>
      </c>
      <c r="D173" s="2">
        <f>IF(SUM(D174:D175),SUM(D174:D175),"")</f>
        <v>225</v>
      </c>
      <c r="E173" s="74" t="s">
        <v>163</v>
      </c>
      <c r="F173" s="2">
        <f>IF(SUM(F174:F175),SUM(F174:F175),"")</f>
        <v>45</v>
      </c>
      <c r="G173" s="74" t="s">
        <v>163</v>
      </c>
      <c r="H173" s="2">
        <f>IF(SUM(H174:H175),SUM(H174:H175),"")</f>
        <v>492</v>
      </c>
      <c r="I173" s="74" t="s">
        <v>163</v>
      </c>
      <c r="J173" s="2">
        <f>IF(SUM(J174:J175),SUM(J174:J175),"")</f>
        <v>10</v>
      </c>
      <c r="K173" s="74" t="s">
        <v>163</v>
      </c>
      <c r="L173" s="2">
        <f>IF(SUM(L174:L175),SUM(L174:L175),"")</f>
        <v>90</v>
      </c>
      <c r="M173" s="45">
        <f>IF(SUM(B173,D173,F173,H173,J173,L173),SUM(B173,D173,F173,H173,J173,L173),"")</f>
        <v>6512</v>
      </c>
    </row>
    <row r="174" spans="1:13" ht="14.25" thickTop="1" x14ac:dyDescent="0.15">
      <c r="A174" s="59" t="s">
        <v>164</v>
      </c>
      <c r="B174" s="16">
        <v>4150</v>
      </c>
      <c r="C174" s="5" t="s">
        <v>17</v>
      </c>
      <c r="D174" s="16">
        <v>165</v>
      </c>
      <c r="E174" s="5" t="s">
        <v>17</v>
      </c>
      <c r="F174" s="16">
        <v>30</v>
      </c>
      <c r="G174" s="63" t="s">
        <v>165</v>
      </c>
      <c r="H174" s="16">
        <v>450</v>
      </c>
      <c r="I174" s="145" t="s">
        <v>17</v>
      </c>
      <c r="J174" s="142">
        <v>10</v>
      </c>
      <c r="K174" s="5" t="s">
        <v>17</v>
      </c>
      <c r="L174" s="16">
        <v>70</v>
      </c>
      <c r="M174" s="65"/>
    </row>
    <row r="175" spans="1:13" ht="14.25" thickBot="1" x14ac:dyDescent="0.2">
      <c r="A175" s="125" t="s">
        <v>166</v>
      </c>
      <c r="B175" s="27">
        <v>1500</v>
      </c>
      <c r="C175" s="5" t="s">
        <v>17</v>
      </c>
      <c r="D175" s="27">
        <v>60</v>
      </c>
      <c r="E175" s="5" t="s">
        <v>17</v>
      </c>
      <c r="F175" s="27">
        <v>15</v>
      </c>
      <c r="G175" s="5" t="s">
        <v>17</v>
      </c>
      <c r="H175" s="27">
        <v>42</v>
      </c>
      <c r="I175" s="5"/>
      <c r="J175" s="27"/>
      <c r="K175" s="5" t="s">
        <v>17</v>
      </c>
      <c r="L175" s="27">
        <v>20</v>
      </c>
      <c r="M175" s="53"/>
    </row>
    <row r="176" spans="1:13" ht="14.25" thickBot="1" x14ac:dyDescent="0.2">
      <c r="A176" s="40"/>
      <c r="B176" s="71"/>
      <c r="C176" s="112"/>
      <c r="D176" s="71"/>
      <c r="E176" s="112"/>
      <c r="F176" s="71"/>
      <c r="G176" s="112"/>
      <c r="H176" s="71"/>
      <c r="I176" s="112"/>
      <c r="J176" s="71"/>
      <c r="K176" s="112"/>
      <c r="L176" s="71"/>
      <c r="M176" s="41"/>
    </row>
    <row r="177" spans="1:13" ht="15" thickTop="1" thickBot="1" x14ac:dyDescent="0.2">
      <c r="A177" s="8" t="s">
        <v>167</v>
      </c>
      <c r="B177" s="9">
        <f>IF(SUM(B178:B185),SUM(B178:B185),"")</f>
        <v>17065</v>
      </c>
      <c r="C177" s="85" t="s">
        <v>167</v>
      </c>
      <c r="D177" s="9">
        <f>IF(SUM(D178:D185),SUM(D178:D185),"")</f>
        <v>910</v>
      </c>
      <c r="E177" s="85" t="s">
        <v>167</v>
      </c>
      <c r="F177" s="9">
        <f>IF(SUM(F178:F185),SUM(F178:F185),"")</f>
        <v>280</v>
      </c>
      <c r="G177" s="85" t="s">
        <v>167</v>
      </c>
      <c r="H177" s="9">
        <f>IF(SUM(H178:H185),SUM(H178:H185),"")</f>
        <v>1539</v>
      </c>
      <c r="I177" s="85" t="s">
        <v>167</v>
      </c>
      <c r="J177" s="9">
        <f>IF(SUM(J178:J185),SUM(J178:J185),"")</f>
        <v>30</v>
      </c>
      <c r="K177" s="85" t="s">
        <v>167</v>
      </c>
      <c r="L177" s="9">
        <f>IF(SUM(L178:L185),SUM(L178:L185),"")</f>
        <v>385</v>
      </c>
      <c r="M177" s="126">
        <f>IF(SUM(B177,D177,F177,H177,J177,L177),SUM(B177,D177,F177,H177,J177,L177),"")</f>
        <v>20209</v>
      </c>
    </row>
    <row r="178" spans="1:13" ht="14.25" thickTop="1" x14ac:dyDescent="0.15">
      <c r="A178" s="59" t="s">
        <v>168</v>
      </c>
      <c r="B178" s="16">
        <v>2595</v>
      </c>
      <c r="C178" s="5" t="s">
        <v>17</v>
      </c>
      <c r="D178" s="16">
        <v>80</v>
      </c>
      <c r="E178" s="5" t="s">
        <v>17</v>
      </c>
      <c r="F178" s="16">
        <v>30</v>
      </c>
      <c r="G178" s="5" t="s">
        <v>17</v>
      </c>
      <c r="H178" s="16">
        <v>32</v>
      </c>
      <c r="I178" s="145" t="s">
        <v>17</v>
      </c>
      <c r="J178" s="142">
        <v>10</v>
      </c>
      <c r="K178" s="5" t="s">
        <v>17</v>
      </c>
      <c r="L178" s="16">
        <v>45</v>
      </c>
      <c r="M178" s="65"/>
    </row>
    <row r="179" spans="1:13" x14ac:dyDescent="0.15">
      <c r="A179" s="3" t="s">
        <v>169</v>
      </c>
      <c r="B179" s="27">
        <v>3860</v>
      </c>
      <c r="C179" s="5" t="s">
        <v>17</v>
      </c>
      <c r="D179" s="27">
        <v>100</v>
      </c>
      <c r="E179" s="5" t="s">
        <v>17</v>
      </c>
      <c r="F179" s="27">
        <v>45</v>
      </c>
      <c r="G179" s="5" t="s">
        <v>17</v>
      </c>
      <c r="H179" s="27">
        <v>44</v>
      </c>
      <c r="I179" s="5" t="s">
        <v>17</v>
      </c>
      <c r="J179" s="27">
        <v>10</v>
      </c>
      <c r="K179" s="5" t="s">
        <v>17</v>
      </c>
      <c r="L179" s="27">
        <v>75</v>
      </c>
      <c r="M179" s="53"/>
    </row>
    <row r="180" spans="1:13" x14ac:dyDescent="0.15">
      <c r="A180" s="3" t="s">
        <v>170</v>
      </c>
      <c r="B180" s="27">
        <v>1215</v>
      </c>
      <c r="C180" s="5" t="s">
        <v>17</v>
      </c>
      <c r="D180" s="27">
        <v>40</v>
      </c>
      <c r="E180" s="5" t="s">
        <v>17</v>
      </c>
      <c r="F180" s="27">
        <v>10</v>
      </c>
      <c r="G180" s="5"/>
      <c r="H180" s="27"/>
      <c r="I180" s="5"/>
      <c r="J180" s="27"/>
      <c r="K180" s="5" t="s">
        <v>17</v>
      </c>
      <c r="L180" s="27">
        <v>15</v>
      </c>
      <c r="M180" s="53"/>
    </row>
    <row r="181" spans="1:13" x14ac:dyDescent="0.15">
      <c r="A181" s="3" t="s">
        <v>171</v>
      </c>
      <c r="B181" s="27">
        <v>5230</v>
      </c>
      <c r="C181" s="5" t="s">
        <v>171</v>
      </c>
      <c r="D181" s="27">
        <v>570</v>
      </c>
      <c r="E181" s="5" t="s">
        <v>171</v>
      </c>
      <c r="F181" s="27">
        <v>160</v>
      </c>
      <c r="G181" s="5" t="s">
        <v>171</v>
      </c>
      <c r="H181" s="27">
        <v>1110</v>
      </c>
      <c r="I181" s="5" t="s">
        <v>17</v>
      </c>
      <c r="J181" s="27">
        <v>10</v>
      </c>
      <c r="K181" s="5" t="s">
        <v>17</v>
      </c>
      <c r="L181" s="27">
        <v>190</v>
      </c>
      <c r="M181" s="53"/>
    </row>
    <row r="182" spans="1:13" x14ac:dyDescent="0.15">
      <c r="A182" s="3" t="s">
        <v>172</v>
      </c>
      <c r="B182" s="27">
        <v>2325</v>
      </c>
      <c r="C182" s="5" t="s">
        <v>17</v>
      </c>
      <c r="D182" s="27">
        <v>75</v>
      </c>
      <c r="E182" s="5" t="s">
        <v>17</v>
      </c>
      <c r="F182" s="27">
        <v>15</v>
      </c>
      <c r="G182" s="5"/>
      <c r="H182" s="27"/>
      <c r="I182" s="5"/>
      <c r="J182" s="27"/>
      <c r="K182" s="5" t="s">
        <v>17</v>
      </c>
      <c r="L182" s="27">
        <v>40</v>
      </c>
      <c r="M182" s="53"/>
    </row>
    <row r="183" spans="1:13" x14ac:dyDescent="0.15">
      <c r="A183" s="3" t="s">
        <v>173</v>
      </c>
      <c r="B183" s="27">
        <v>1600</v>
      </c>
      <c r="C183" s="5" t="s">
        <v>17</v>
      </c>
      <c r="D183" s="27">
        <v>40</v>
      </c>
      <c r="E183" s="5" t="s">
        <v>17</v>
      </c>
      <c r="F183" s="27">
        <v>15</v>
      </c>
      <c r="G183" s="5" t="s">
        <v>174</v>
      </c>
      <c r="H183" s="27">
        <v>350</v>
      </c>
      <c r="I183" s="5"/>
      <c r="J183" s="27"/>
      <c r="K183" s="5" t="s">
        <v>17</v>
      </c>
      <c r="L183" s="27">
        <v>15</v>
      </c>
      <c r="M183" s="53"/>
    </row>
    <row r="184" spans="1:13" x14ac:dyDescent="0.15">
      <c r="A184" s="3"/>
      <c r="B184" s="27"/>
      <c r="C184" s="5"/>
      <c r="D184" s="27"/>
      <c r="E184" s="5"/>
      <c r="F184" s="27"/>
      <c r="G184" s="5"/>
      <c r="H184" s="27"/>
      <c r="I184" s="5"/>
      <c r="J184" s="27"/>
      <c r="K184" s="5"/>
      <c r="L184" s="27"/>
      <c r="M184" s="53"/>
    </row>
    <row r="185" spans="1:13" ht="14.25" thickBot="1" x14ac:dyDescent="0.2">
      <c r="A185" s="54" t="s">
        <v>175</v>
      </c>
      <c r="B185" s="24">
        <v>240</v>
      </c>
      <c r="C185" s="5" t="s">
        <v>17</v>
      </c>
      <c r="D185" s="24">
        <v>5</v>
      </c>
      <c r="E185" s="20" t="s">
        <v>17</v>
      </c>
      <c r="F185" s="24">
        <v>5</v>
      </c>
      <c r="G185" s="20" t="s">
        <v>131</v>
      </c>
      <c r="H185" s="24">
        <v>3</v>
      </c>
      <c r="I185" s="5"/>
      <c r="J185" s="24"/>
      <c r="K185" s="5" t="s">
        <v>17</v>
      </c>
      <c r="L185" s="24">
        <v>5</v>
      </c>
      <c r="M185" s="55"/>
    </row>
    <row r="186" spans="1:13" ht="14.25" thickBot="1" x14ac:dyDescent="0.2">
      <c r="A186" s="40"/>
      <c r="B186" s="71"/>
      <c r="C186" s="112"/>
      <c r="D186" s="71"/>
      <c r="E186" s="112"/>
      <c r="F186" s="71"/>
      <c r="G186" s="112"/>
      <c r="H186" s="71"/>
      <c r="I186" s="112"/>
      <c r="J186" s="71"/>
      <c r="K186" s="112"/>
      <c r="L186" s="71"/>
      <c r="M186" s="41"/>
    </row>
    <row r="187" spans="1:13" ht="15" thickTop="1" thickBot="1" x14ac:dyDescent="0.2">
      <c r="A187" s="8" t="s">
        <v>176</v>
      </c>
      <c r="B187" s="9">
        <f>IF(SUM(B188:B194),SUM(B188:B194),"")</f>
        <v>4380</v>
      </c>
      <c r="C187" s="85" t="s">
        <v>176</v>
      </c>
      <c r="D187" s="9">
        <f>IF(SUM(D188:D194),SUM(D188:D194),"")</f>
        <v>800</v>
      </c>
      <c r="E187" s="85" t="s">
        <v>176</v>
      </c>
      <c r="F187" s="9">
        <f>IF(SUM(F188:F194),SUM(F188:F194),"")</f>
        <v>475</v>
      </c>
      <c r="G187" s="85" t="s">
        <v>176</v>
      </c>
      <c r="H187" s="9">
        <f>IF(SUM(H188:H194),SUM(H188:H194),"")</f>
        <v>764</v>
      </c>
      <c r="I187" s="85" t="s">
        <v>176</v>
      </c>
      <c r="J187" s="9">
        <f>IF(SUM(J188:J194),SUM(J188:J194),"")</f>
        <v>10</v>
      </c>
      <c r="K187" s="85" t="s">
        <v>176</v>
      </c>
      <c r="L187" s="9">
        <f>IF(SUM(L188:L194),SUM(L188:L194),"")</f>
        <v>105</v>
      </c>
      <c r="M187" s="126">
        <f>IF(SUM(B187,D187,F187,H187,J187,L187),SUM(B187,D187,F187,H187,J187,L187),"")</f>
        <v>6534</v>
      </c>
    </row>
    <row r="188" spans="1:13" ht="14.25" thickTop="1" x14ac:dyDescent="0.15">
      <c r="A188" s="3" t="s">
        <v>177</v>
      </c>
      <c r="B188" s="27">
        <v>2510</v>
      </c>
      <c r="C188" s="5" t="s">
        <v>177</v>
      </c>
      <c r="D188" s="27">
        <v>690</v>
      </c>
      <c r="E188" s="5" t="s">
        <v>177</v>
      </c>
      <c r="F188" s="27">
        <v>440</v>
      </c>
      <c r="G188" s="5" t="s">
        <v>177</v>
      </c>
      <c r="H188" s="27">
        <v>750</v>
      </c>
      <c r="I188" s="5" t="s">
        <v>17</v>
      </c>
      <c r="J188" s="27">
        <v>10</v>
      </c>
      <c r="K188" s="5" t="s">
        <v>17</v>
      </c>
      <c r="L188" s="27">
        <v>70</v>
      </c>
      <c r="M188" s="53"/>
    </row>
    <row r="189" spans="1:13" x14ac:dyDescent="0.15">
      <c r="A189" s="3" t="s">
        <v>178</v>
      </c>
      <c r="B189" s="27">
        <v>490</v>
      </c>
      <c r="C189" s="5" t="s">
        <v>17</v>
      </c>
      <c r="D189" s="27">
        <v>25</v>
      </c>
      <c r="E189" s="5" t="s">
        <v>17</v>
      </c>
      <c r="F189" s="21">
        <v>5</v>
      </c>
      <c r="G189" s="5" t="s">
        <v>17</v>
      </c>
      <c r="H189" s="27">
        <v>8</v>
      </c>
      <c r="I189" s="5"/>
      <c r="J189" s="27"/>
      <c r="K189" s="5" t="s">
        <v>17</v>
      </c>
      <c r="L189" s="27">
        <v>10</v>
      </c>
      <c r="M189" s="53"/>
    </row>
    <row r="190" spans="1:13" x14ac:dyDescent="0.15">
      <c r="A190" s="3" t="s">
        <v>179</v>
      </c>
      <c r="B190" s="27">
        <v>270</v>
      </c>
      <c r="C190" s="5" t="s">
        <v>17</v>
      </c>
      <c r="D190" s="27">
        <v>25</v>
      </c>
      <c r="E190" s="5" t="s">
        <v>17</v>
      </c>
      <c r="F190" s="21">
        <v>5</v>
      </c>
      <c r="G190" s="5" t="s">
        <v>17</v>
      </c>
      <c r="H190" s="27">
        <v>3</v>
      </c>
      <c r="I190" s="5"/>
      <c r="J190" s="27"/>
      <c r="K190" s="5" t="s">
        <v>17</v>
      </c>
      <c r="L190" s="27">
        <v>5</v>
      </c>
      <c r="M190" s="53"/>
    </row>
    <row r="191" spans="1:13" x14ac:dyDescent="0.15">
      <c r="A191" s="3" t="s">
        <v>180</v>
      </c>
      <c r="B191" s="27">
        <v>430</v>
      </c>
      <c r="C191" s="5" t="s">
        <v>17</v>
      </c>
      <c r="D191" s="27">
        <v>25</v>
      </c>
      <c r="E191" s="5" t="s">
        <v>17</v>
      </c>
      <c r="F191" s="21">
        <v>10</v>
      </c>
      <c r="G191" s="5"/>
      <c r="H191" s="27"/>
      <c r="I191" s="5"/>
      <c r="J191" s="27"/>
      <c r="K191" s="5" t="s">
        <v>17</v>
      </c>
      <c r="L191" s="27">
        <v>5</v>
      </c>
      <c r="M191" s="53"/>
    </row>
    <row r="192" spans="1:13" x14ac:dyDescent="0.15">
      <c r="A192" s="3" t="s">
        <v>181</v>
      </c>
      <c r="B192" s="27">
        <v>300</v>
      </c>
      <c r="C192" s="5" t="s">
        <v>17</v>
      </c>
      <c r="D192" s="27">
        <v>20</v>
      </c>
      <c r="E192" s="5" t="s">
        <v>17</v>
      </c>
      <c r="F192" s="21">
        <v>5</v>
      </c>
      <c r="G192" s="5" t="s">
        <v>17</v>
      </c>
      <c r="H192" s="27">
        <v>1</v>
      </c>
      <c r="I192" s="5"/>
      <c r="J192" s="27"/>
      <c r="K192" s="5" t="s">
        <v>17</v>
      </c>
      <c r="L192" s="27">
        <v>5</v>
      </c>
      <c r="M192" s="53"/>
    </row>
    <row r="193" spans="1:13" x14ac:dyDescent="0.15">
      <c r="A193" s="3" t="s">
        <v>182</v>
      </c>
      <c r="B193" s="27">
        <v>380</v>
      </c>
      <c r="C193" s="5" t="s">
        <v>17</v>
      </c>
      <c r="D193" s="27">
        <v>15</v>
      </c>
      <c r="E193" s="5" t="s">
        <v>17</v>
      </c>
      <c r="F193" s="21">
        <v>10</v>
      </c>
      <c r="G193" s="5" t="s">
        <v>17</v>
      </c>
      <c r="H193" s="27">
        <v>2</v>
      </c>
      <c r="I193" s="5"/>
      <c r="J193" s="27"/>
      <c r="K193" s="5" t="s">
        <v>17</v>
      </c>
      <c r="L193" s="27">
        <v>10</v>
      </c>
      <c r="M193" s="53"/>
    </row>
    <row r="194" spans="1:13" ht="14.25" thickBot="1" x14ac:dyDescent="0.2">
      <c r="A194" s="54"/>
      <c r="B194" s="24"/>
      <c r="C194" s="5"/>
      <c r="D194" s="24"/>
      <c r="E194" s="5"/>
      <c r="F194" s="68"/>
      <c r="G194" s="5"/>
      <c r="H194" s="24"/>
      <c r="I194" s="20"/>
      <c r="J194" s="24"/>
      <c r="K194" s="20"/>
      <c r="L194" s="24"/>
      <c r="M194" s="55"/>
    </row>
    <row r="195" spans="1:13" ht="14.25" thickBot="1" x14ac:dyDescent="0.2">
      <c r="A195" s="40"/>
      <c r="B195" s="71"/>
      <c r="C195" s="112"/>
      <c r="D195" s="71"/>
      <c r="E195" s="112"/>
      <c r="F195" s="71"/>
      <c r="G195" s="112"/>
      <c r="H195" s="71"/>
      <c r="I195" s="112"/>
      <c r="J195" s="71"/>
      <c r="K195" s="112"/>
      <c r="L195" s="71"/>
      <c r="M195" s="41"/>
    </row>
    <row r="196" spans="1:13" ht="15" thickTop="1" thickBot="1" x14ac:dyDescent="0.2">
      <c r="A196" s="6" t="s">
        <v>183</v>
      </c>
      <c r="B196" s="2">
        <f>IF(SUM(B197:B201),SUM(B197:B201),"")</f>
        <v>4560</v>
      </c>
      <c r="C196" s="74" t="s">
        <v>183</v>
      </c>
      <c r="D196" s="2">
        <f>IF(SUM(D197:D201),SUM(D197:D201),"")</f>
        <v>170</v>
      </c>
      <c r="E196" s="74" t="s">
        <v>183</v>
      </c>
      <c r="F196" s="12">
        <f>IF(SUM(F197:F201),SUM(F197:F201),"")</f>
        <v>65</v>
      </c>
      <c r="G196" s="74" t="s">
        <v>184</v>
      </c>
      <c r="H196" s="2">
        <f>IF(SUM(H197:H201),SUM(H197:H201),"")</f>
        <v>497</v>
      </c>
      <c r="I196" s="74" t="s">
        <v>183</v>
      </c>
      <c r="J196" s="2">
        <f>IF(SUM(J197:J201),SUM(J197:J201),"")</f>
        <v>30</v>
      </c>
      <c r="K196" s="74" t="s">
        <v>183</v>
      </c>
      <c r="L196" s="2">
        <f>IF(SUM(L197:L201),SUM(L197:L201),"")</f>
        <v>85</v>
      </c>
      <c r="M196" s="45">
        <f>IF(SUM(B196,D196,F196,H196,J196,L196),SUM(B196,D196,F196,H196,J196,L196),"")</f>
        <v>5407</v>
      </c>
    </row>
    <row r="197" spans="1:13" ht="14.25" thickTop="1" x14ac:dyDescent="0.15">
      <c r="A197" s="59" t="s">
        <v>185</v>
      </c>
      <c r="B197" s="16">
        <v>2820</v>
      </c>
      <c r="C197" s="5" t="s">
        <v>17</v>
      </c>
      <c r="D197" s="16">
        <v>115</v>
      </c>
      <c r="E197" s="5" t="s">
        <v>17</v>
      </c>
      <c r="F197" s="60">
        <v>40</v>
      </c>
      <c r="G197" s="63" t="s">
        <v>185</v>
      </c>
      <c r="H197" s="16">
        <v>480</v>
      </c>
      <c r="I197" s="5" t="s">
        <v>17</v>
      </c>
      <c r="J197" s="16">
        <v>20</v>
      </c>
      <c r="K197" s="5" t="s">
        <v>17</v>
      </c>
      <c r="L197" s="16">
        <v>55</v>
      </c>
      <c r="M197" s="65"/>
    </row>
    <row r="198" spans="1:13" x14ac:dyDescent="0.15">
      <c r="A198" s="3"/>
      <c r="B198" s="27"/>
      <c r="C198" s="5"/>
      <c r="D198" s="27"/>
      <c r="E198" s="5"/>
      <c r="F198" s="21"/>
      <c r="G198" s="5"/>
      <c r="H198" s="27"/>
      <c r="I198" s="5"/>
      <c r="J198" s="27"/>
      <c r="K198" s="5"/>
      <c r="L198" s="27"/>
      <c r="M198" s="53"/>
    </row>
    <row r="199" spans="1:13" x14ac:dyDescent="0.15">
      <c r="A199" s="3" t="s">
        <v>186</v>
      </c>
      <c r="B199" s="27">
        <v>1060</v>
      </c>
      <c r="C199" s="5" t="s">
        <v>17</v>
      </c>
      <c r="D199" s="27">
        <v>30</v>
      </c>
      <c r="E199" s="5" t="s">
        <v>17</v>
      </c>
      <c r="F199" s="21">
        <v>15</v>
      </c>
      <c r="G199" s="5" t="s">
        <v>17</v>
      </c>
      <c r="H199" s="27">
        <v>17</v>
      </c>
      <c r="I199" s="5"/>
      <c r="J199" s="27"/>
      <c r="K199" s="5" t="s">
        <v>17</v>
      </c>
      <c r="L199" s="27">
        <v>20</v>
      </c>
      <c r="M199" s="53"/>
    </row>
    <row r="200" spans="1:13" x14ac:dyDescent="0.15">
      <c r="A200" s="3"/>
      <c r="B200" s="27"/>
      <c r="C200" s="5"/>
      <c r="D200" s="27"/>
      <c r="E200" s="5"/>
      <c r="F200" s="21"/>
      <c r="G200" s="5"/>
      <c r="H200" s="27"/>
      <c r="I200" s="5"/>
      <c r="J200" s="27"/>
      <c r="K200" s="5"/>
      <c r="L200" s="27"/>
      <c r="M200" s="53"/>
    </row>
    <row r="201" spans="1:13" ht="14.25" thickBot="1" x14ac:dyDescent="0.2">
      <c r="A201" s="54" t="s">
        <v>187</v>
      </c>
      <c r="B201" s="24">
        <v>680</v>
      </c>
      <c r="C201" s="20" t="s">
        <v>17</v>
      </c>
      <c r="D201" s="24">
        <v>25</v>
      </c>
      <c r="E201" s="20" t="s">
        <v>17</v>
      </c>
      <c r="F201" s="68">
        <v>10</v>
      </c>
      <c r="G201" s="20"/>
      <c r="H201" s="24"/>
      <c r="I201" s="20" t="s">
        <v>17</v>
      </c>
      <c r="J201" s="24">
        <v>10</v>
      </c>
      <c r="K201" s="20" t="s">
        <v>17</v>
      </c>
      <c r="L201" s="24">
        <v>10</v>
      </c>
      <c r="M201" s="55"/>
    </row>
    <row r="202" spans="1:13" x14ac:dyDescent="0.15">
      <c r="I202" s="117"/>
    </row>
    <row r="203" spans="1:13" x14ac:dyDescent="0.15">
      <c r="B203" s="22" t="s">
        <v>200</v>
      </c>
    </row>
    <row r="204" spans="1:13" x14ac:dyDescent="0.15">
      <c r="B204" s="22" t="s">
        <v>199</v>
      </c>
    </row>
    <row r="205" spans="1:13" x14ac:dyDescent="0.15">
      <c r="B205" s="22" t="s">
        <v>197</v>
      </c>
    </row>
    <row r="206" spans="1:13" x14ac:dyDescent="0.15">
      <c r="B206" s="22" t="s">
        <v>188</v>
      </c>
    </row>
    <row r="270" spans="1:13" x14ac:dyDescent="0.15">
      <c r="A270"/>
      <c r="B270"/>
      <c r="C270"/>
      <c r="D270"/>
      <c r="E270"/>
      <c r="F270"/>
      <c r="G270"/>
      <c r="H270"/>
      <c r="I270"/>
      <c r="J270"/>
      <c r="K270"/>
      <c r="L270"/>
      <c r="M270"/>
    </row>
    <row r="271" spans="1:13" x14ac:dyDescent="0.15">
      <c r="A271"/>
      <c r="B271"/>
      <c r="C271"/>
      <c r="D271"/>
      <c r="E271"/>
      <c r="F271"/>
      <c r="G271"/>
      <c r="H271"/>
      <c r="I271"/>
      <c r="J271"/>
      <c r="K271"/>
      <c r="L271"/>
      <c r="M271"/>
    </row>
    <row r="272" spans="1:13" x14ac:dyDescent="0.15">
      <c r="A272"/>
      <c r="B272"/>
      <c r="C272"/>
      <c r="D272"/>
      <c r="E272"/>
      <c r="F272"/>
      <c r="G272"/>
      <c r="H272"/>
      <c r="I272"/>
      <c r="J272"/>
      <c r="K272"/>
      <c r="L272"/>
      <c r="M272"/>
    </row>
    <row r="273" spans="1:13" x14ac:dyDescent="0.15">
      <c r="A273"/>
      <c r="B273"/>
      <c r="C273"/>
      <c r="D273"/>
      <c r="E273"/>
      <c r="F273"/>
      <c r="G273"/>
      <c r="H273"/>
      <c r="I273"/>
      <c r="J273"/>
      <c r="K273"/>
      <c r="L273"/>
      <c r="M273"/>
    </row>
    <row r="274" spans="1:13" x14ac:dyDescent="0.15">
      <c r="A274"/>
      <c r="B274"/>
      <c r="C274"/>
      <c r="D274"/>
      <c r="E274"/>
      <c r="F274"/>
      <c r="G274"/>
      <c r="H274"/>
      <c r="I274"/>
      <c r="J274"/>
      <c r="K274"/>
      <c r="L274"/>
      <c r="M274"/>
    </row>
    <row r="275" spans="1:13" x14ac:dyDescent="0.15">
      <c r="A275"/>
      <c r="B275"/>
      <c r="C275"/>
      <c r="D275"/>
      <c r="E275"/>
      <c r="F275"/>
      <c r="G275"/>
      <c r="H275"/>
      <c r="I275"/>
      <c r="J275"/>
      <c r="K275"/>
      <c r="L275"/>
      <c r="M275"/>
    </row>
    <row r="276" spans="1:13" x14ac:dyDescent="0.15">
      <c r="A276"/>
      <c r="B276"/>
      <c r="C276"/>
      <c r="D276"/>
      <c r="E276"/>
      <c r="F276"/>
      <c r="G276"/>
      <c r="H276"/>
      <c r="I276"/>
      <c r="J276"/>
      <c r="K276"/>
      <c r="L276"/>
      <c r="M276"/>
    </row>
    <row r="277" spans="1:13" x14ac:dyDescent="0.15">
      <c r="A277"/>
      <c r="B277"/>
      <c r="C277"/>
      <c r="D277"/>
      <c r="E277"/>
      <c r="F277"/>
      <c r="G277"/>
      <c r="H277"/>
      <c r="I277"/>
      <c r="J277"/>
      <c r="K277"/>
      <c r="L277"/>
      <c r="M277"/>
    </row>
    <row r="278" spans="1:13" x14ac:dyDescent="0.15">
      <c r="A278"/>
      <c r="B278"/>
      <c r="C278"/>
      <c r="D278"/>
      <c r="E278"/>
      <c r="F278"/>
      <c r="G278"/>
      <c r="H278"/>
      <c r="I278"/>
      <c r="J278"/>
      <c r="K278"/>
      <c r="L278"/>
      <c r="M278"/>
    </row>
    <row r="279" spans="1:13" x14ac:dyDescent="0.15">
      <c r="A279"/>
      <c r="B279"/>
      <c r="C279"/>
      <c r="D279"/>
      <c r="E279"/>
      <c r="F279"/>
      <c r="G279"/>
      <c r="H279"/>
      <c r="I279"/>
      <c r="J279"/>
      <c r="K279"/>
      <c r="L279"/>
      <c r="M279"/>
    </row>
    <row r="280" spans="1:13" x14ac:dyDescent="0.15">
      <c r="A280"/>
      <c r="B280"/>
      <c r="C280"/>
      <c r="D280"/>
      <c r="E280"/>
      <c r="F280"/>
      <c r="G280"/>
      <c r="H280"/>
      <c r="I280"/>
      <c r="J280"/>
      <c r="K280"/>
      <c r="L280"/>
      <c r="M280"/>
    </row>
    <row r="281" spans="1:13" x14ac:dyDescent="0.15">
      <c r="A281"/>
      <c r="B281"/>
      <c r="C281"/>
      <c r="D281"/>
      <c r="E281"/>
      <c r="F281"/>
      <c r="G281"/>
      <c r="H281"/>
      <c r="I281"/>
      <c r="J281"/>
      <c r="K281"/>
      <c r="L281"/>
      <c r="M281"/>
    </row>
    <row r="282" spans="1:13" x14ac:dyDescent="0.15">
      <c r="A282"/>
      <c r="B282"/>
      <c r="C282"/>
      <c r="D282"/>
      <c r="E282"/>
      <c r="F282"/>
      <c r="G282"/>
      <c r="H282"/>
      <c r="I282"/>
      <c r="J282"/>
      <c r="K282"/>
      <c r="L282"/>
      <c r="M282"/>
    </row>
    <row r="283" spans="1:13" x14ac:dyDescent="0.15">
      <c r="A283"/>
      <c r="B283"/>
      <c r="C283"/>
      <c r="D283"/>
      <c r="E283"/>
      <c r="F283"/>
      <c r="G283"/>
      <c r="H283"/>
      <c r="I283"/>
      <c r="J283"/>
      <c r="K283"/>
      <c r="L283"/>
      <c r="M283"/>
    </row>
    <row r="284" spans="1:13" x14ac:dyDescent="0.15">
      <c r="A284"/>
      <c r="B284"/>
      <c r="C284"/>
      <c r="D284"/>
      <c r="E284"/>
      <c r="F284"/>
      <c r="G284"/>
      <c r="H284"/>
      <c r="I284"/>
      <c r="J284"/>
      <c r="K284"/>
      <c r="L284"/>
      <c r="M284"/>
    </row>
    <row r="285" spans="1:13" x14ac:dyDescent="0.15">
      <c r="A285"/>
      <c r="B285"/>
      <c r="C285"/>
      <c r="D285"/>
      <c r="E285"/>
      <c r="F285"/>
      <c r="G285"/>
      <c r="H285"/>
      <c r="I285"/>
      <c r="J285"/>
      <c r="K285"/>
      <c r="L285"/>
      <c r="M285"/>
    </row>
    <row r="286" spans="1:13" x14ac:dyDescent="0.15">
      <c r="A286"/>
      <c r="B286"/>
      <c r="C286"/>
      <c r="D286"/>
      <c r="E286"/>
      <c r="F286"/>
      <c r="G286"/>
      <c r="H286"/>
      <c r="I286"/>
      <c r="J286"/>
      <c r="K286"/>
      <c r="L286"/>
      <c r="M286"/>
    </row>
    <row r="287" spans="1:13" x14ac:dyDescent="0.15">
      <c r="A287"/>
      <c r="B287"/>
      <c r="C287"/>
      <c r="D287"/>
      <c r="E287"/>
      <c r="F287"/>
      <c r="G287"/>
      <c r="H287"/>
      <c r="I287"/>
      <c r="J287"/>
      <c r="K287"/>
      <c r="L287"/>
      <c r="M287"/>
    </row>
    <row r="288" spans="1:13" x14ac:dyDescent="0.15">
      <c r="A288"/>
      <c r="B288"/>
      <c r="C288"/>
      <c r="D288"/>
      <c r="E288"/>
      <c r="F288"/>
      <c r="G288"/>
      <c r="H288"/>
      <c r="I288"/>
      <c r="J288"/>
      <c r="K288"/>
      <c r="L288"/>
      <c r="M288"/>
    </row>
    <row r="289" spans="1:13" x14ac:dyDescent="0.15">
      <c r="A289"/>
      <c r="B289"/>
      <c r="C289"/>
      <c r="D289"/>
      <c r="E289"/>
      <c r="F289"/>
      <c r="G289"/>
      <c r="H289"/>
      <c r="I289"/>
      <c r="J289"/>
      <c r="K289"/>
      <c r="L289"/>
      <c r="M289"/>
    </row>
    <row r="290" spans="1:13" x14ac:dyDescent="0.15">
      <c r="A290"/>
      <c r="B290"/>
      <c r="C290"/>
      <c r="D290"/>
      <c r="E290"/>
      <c r="F290"/>
      <c r="G290"/>
      <c r="H290"/>
      <c r="I290"/>
      <c r="J290"/>
      <c r="K290"/>
      <c r="L290"/>
      <c r="M290"/>
    </row>
    <row r="291" spans="1:13" x14ac:dyDescent="0.15">
      <c r="A291"/>
      <c r="B291"/>
      <c r="C291"/>
      <c r="D291"/>
      <c r="E291"/>
      <c r="F291"/>
      <c r="G291"/>
      <c r="H291"/>
      <c r="I291"/>
      <c r="J291"/>
      <c r="K291"/>
      <c r="L291"/>
      <c r="M291"/>
    </row>
    <row r="292" spans="1:13" x14ac:dyDescent="0.15">
      <c r="A292"/>
      <c r="B292"/>
      <c r="C292"/>
      <c r="D292"/>
      <c r="E292"/>
      <c r="F292"/>
      <c r="G292"/>
      <c r="H292"/>
      <c r="I292"/>
      <c r="J292"/>
      <c r="K292"/>
      <c r="L292"/>
      <c r="M292"/>
    </row>
    <row r="293" spans="1:13" x14ac:dyDescent="0.15">
      <c r="A293"/>
      <c r="B293"/>
      <c r="C293"/>
      <c r="D293"/>
      <c r="E293"/>
      <c r="F293"/>
      <c r="G293"/>
      <c r="H293"/>
      <c r="I293"/>
      <c r="J293"/>
      <c r="K293"/>
      <c r="L293"/>
      <c r="M293"/>
    </row>
    <row r="294" spans="1:13" x14ac:dyDescent="0.15">
      <c r="A294"/>
      <c r="B294"/>
      <c r="C294"/>
      <c r="D294"/>
      <c r="E294"/>
      <c r="F294"/>
      <c r="G294"/>
      <c r="H294"/>
      <c r="I294"/>
      <c r="J294"/>
      <c r="K294"/>
      <c r="L294"/>
      <c r="M294"/>
    </row>
    <row r="295" spans="1:13" x14ac:dyDescent="0.15">
      <c r="A295"/>
      <c r="B295"/>
      <c r="C295"/>
      <c r="D295"/>
      <c r="E295"/>
      <c r="F295"/>
      <c r="G295"/>
      <c r="H295"/>
      <c r="I295"/>
      <c r="J295"/>
      <c r="K295"/>
      <c r="L295"/>
      <c r="M295"/>
    </row>
    <row r="296" spans="1:13" x14ac:dyDescent="0.15">
      <c r="A296"/>
      <c r="B296"/>
      <c r="C296"/>
      <c r="D296"/>
      <c r="E296"/>
      <c r="F296"/>
      <c r="G296"/>
      <c r="H296"/>
      <c r="I296"/>
      <c r="J296"/>
      <c r="K296"/>
      <c r="L296"/>
      <c r="M296"/>
    </row>
    <row r="297" spans="1:13" x14ac:dyDescent="0.15">
      <c r="A297"/>
      <c r="B297"/>
      <c r="C297"/>
      <c r="D297"/>
      <c r="E297"/>
      <c r="F297"/>
      <c r="G297"/>
      <c r="H297"/>
      <c r="I297"/>
      <c r="J297"/>
      <c r="K297"/>
      <c r="L297"/>
      <c r="M297"/>
    </row>
    <row r="298" spans="1:13" x14ac:dyDescent="0.15">
      <c r="A298"/>
      <c r="B298"/>
      <c r="C298"/>
      <c r="D298"/>
      <c r="E298"/>
      <c r="F298"/>
      <c r="G298"/>
      <c r="H298"/>
      <c r="I298"/>
      <c r="J298"/>
      <c r="K298"/>
      <c r="L298"/>
      <c r="M298"/>
    </row>
    <row r="299" spans="1:13" x14ac:dyDescent="0.15">
      <c r="A299"/>
      <c r="B299"/>
      <c r="C299"/>
      <c r="D299"/>
      <c r="E299"/>
      <c r="F299"/>
      <c r="G299"/>
      <c r="H299"/>
      <c r="I299"/>
      <c r="J299"/>
      <c r="K299"/>
      <c r="L299"/>
      <c r="M299"/>
    </row>
    <row r="300" spans="1:13" x14ac:dyDescent="0.15">
      <c r="A300"/>
      <c r="B300"/>
      <c r="C300"/>
      <c r="D300"/>
      <c r="E300"/>
      <c r="F300"/>
      <c r="G300"/>
      <c r="H300"/>
      <c r="I300"/>
      <c r="J300"/>
      <c r="K300"/>
      <c r="L300"/>
      <c r="M300"/>
    </row>
    <row r="301" spans="1:13" x14ac:dyDescent="0.15">
      <c r="A301"/>
      <c r="B301"/>
      <c r="C301"/>
      <c r="D301"/>
      <c r="E301"/>
      <c r="F301"/>
      <c r="G301"/>
      <c r="H301"/>
      <c r="I301"/>
      <c r="J301"/>
      <c r="K301"/>
      <c r="L301"/>
      <c r="M301"/>
    </row>
    <row r="302" spans="1:13" x14ac:dyDescent="0.15">
      <c r="A302"/>
      <c r="B302"/>
      <c r="C302"/>
      <c r="D302"/>
      <c r="E302"/>
      <c r="F302"/>
      <c r="G302"/>
      <c r="H302"/>
      <c r="I302"/>
      <c r="J302"/>
      <c r="K302"/>
      <c r="L302"/>
      <c r="M302"/>
    </row>
    <row r="303" spans="1:13" x14ac:dyDescent="0.15">
      <c r="A303"/>
      <c r="B303"/>
      <c r="C303"/>
      <c r="D303"/>
      <c r="E303"/>
      <c r="F303"/>
      <c r="G303"/>
      <c r="H303"/>
      <c r="I303"/>
      <c r="J303"/>
      <c r="K303"/>
      <c r="L303"/>
      <c r="M303"/>
    </row>
    <row r="304" spans="1:13" x14ac:dyDescent="0.15">
      <c r="A304"/>
      <c r="B304"/>
      <c r="C304"/>
      <c r="D304"/>
      <c r="E304"/>
      <c r="F304"/>
      <c r="G304"/>
      <c r="H304"/>
      <c r="I304"/>
      <c r="J304"/>
      <c r="K304"/>
      <c r="L304"/>
      <c r="M304"/>
    </row>
    <row r="305" spans="1:13" x14ac:dyDescent="0.15">
      <c r="A305"/>
      <c r="B305"/>
      <c r="C305"/>
      <c r="D305"/>
      <c r="E305"/>
      <c r="F305"/>
      <c r="G305"/>
      <c r="H305"/>
      <c r="I305"/>
      <c r="J305"/>
      <c r="K305"/>
      <c r="L305"/>
      <c r="M305"/>
    </row>
    <row r="306" spans="1:13" x14ac:dyDescent="0.15">
      <c r="A306"/>
      <c r="B306"/>
      <c r="C306"/>
      <c r="D306"/>
      <c r="E306"/>
      <c r="F306"/>
      <c r="G306"/>
      <c r="H306"/>
      <c r="I306"/>
      <c r="J306"/>
      <c r="K306"/>
      <c r="L306"/>
      <c r="M306"/>
    </row>
    <row r="307" spans="1:13" x14ac:dyDescent="0.15">
      <c r="A307"/>
      <c r="B307"/>
      <c r="C307"/>
      <c r="D307"/>
      <c r="E307"/>
      <c r="F307"/>
      <c r="G307"/>
      <c r="H307"/>
      <c r="I307"/>
      <c r="J307"/>
      <c r="K307"/>
      <c r="L307"/>
      <c r="M307"/>
    </row>
    <row r="308" spans="1:13" x14ac:dyDescent="0.15">
      <c r="A308"/>
      <c r="B308"/>
      <c r="C308"/>
      <c r="D308"/>
      <c r="E308"/>
      <c r="F308"/>
      <c r="G308"/>
      <c r="H308"/>
      <c r="I308"/>
      <c r="J308"/>
      <c r="K308"/>
      <c r="L308"/>
      <c r="M308"/>
    </row>
    <row r="309" spans="1:13" x14ac:dyDescent="0.15">
      <c r="A309"/>
      <c r="B309"/>
      <c r="C309"/>
      <c r="D309"/>
      <c r="E309"/>
      <c r="F309"/>
      <c r="G309"/>
      <c r="H309"/>
      <c r="I309"/>
      <c r="J309"/>
      <c r="K309"/>
      <c r="L309"/>
      <c r="M309"/>
    </row>
    <row r="310" spans="1:13" x14ac:dyDescent="0.15">
      <c r="A310"/>
      <c r="B310"/>
      <c r="C310"/>
      <c r="D310"/>
      <c r="E310"/>
      <c r="F310"/>
      <c r="G310"/>
      <c r="H310"/>
      <c r="I310"/>
      <c r="J310"/>
      <c r="K310"/>
      <c r="L310"/>
      <c r="M310"/>
    </row>
    <row r="311" spans="1:13" x14ac:dyDescent="0.15">
      <c r="A311"/>
      <c r="B311"/>
      <c r="C311"/>
      <c r="D311"/>
      <c r="E311"/>
      <c r="F311"/>
      <c r="G311"/>
      <c r="H311"/>
      <c r="I311"/>
      <c r="J311"/>
      <c r="K311"/>
      <c r="L311"/>
      <c r="M311"/>
    </row>
    <row r="312" spans="1:13" x14ac:dyDescent="0.15">
      <c r="A312"/>
      <c r="B312"/>
      <c r="C312"/>
      <c r="D312"/>
      <c r="E312"/>
      <c r="F312"/>
      <c r="G312"/>
      <c r="H312"/>
      <c r="I312"/>
      <c r="J312"/>
      <c r="K312"/>
      <c r="L312"/>
      <c r="M312"/>
    </row>
    <row r="313" spans="1:13" x14ac:dyDescent="0.15">
      <c r="A313"/>
      <c r="B313"/>
      <c r="C313"/>
      <c r="D313"/>
      <c r="E313"/>
      <c r="F313"/>
      <c r="G313"/>
      <c r="H313"/>
      <c r="I313"/>
      <c r="J313"/>
      <c r="K313"/>
      <c r="L313"/>
      <c r="M313"/>
    </row>
    <row r="314" spans="1:13" x14ac:dyDescent="0.15">
      <c r="A314"/>
      <c r="B314"/>
      <c r="C314"/>
      <c r="D314"/>
      <c r="E314"/>
      <c r="F314"/>
      <c r="G314"/>
      <c r="H314"/>
      <c r="I314"/>
      <c r="J314"/>
      <c r="K314"/>
      <c r="L314"/>
      <c r="M314"/>
    </row>
    <row r="315" spans="1:13" x14ac:dyDescent="0.15">
      <c r="A315"/>
      <c r="B315"/>
      <c r="C315"/>
      <c r="D315"/>
      <c r="E315"/>
      <c r="F315"/>
      <c r="G315"/>
      <c r="H315"/>
      <c r="I315"/>
      <c r="J315"/>
      <c r="K315"/>
      <c r="L315"/>
      <c r="M315"/>
    </row>
    <row r="316" spans="1:13" x14ac:dyDescent="0.15">
      <c r="A316"/>
      <c r="B316"/>
      <c r="C316"/>
      <c r="D316"/>
      <c r="E316"/>
      <c r="F316"/>
      <c r="G316"/>
      <c r="H316"/>
      <c r="I316"/>
      <c r="J316"/>
      <c r="K316"/>
      <c r="L316"/>
      <c r="M316"/>
    </row>
    <row r="317" spans="1:13" x14ac:dyDescent="0.15">
      <c r="A317"/>
      <c r="B317"/>
      <c r="C317"/>
      <c r="D317"/>
      <c r="E317"/>
      <c r="F317"/>
      <c r="G317"/>
      <c r="H317"/>
      <c r="I317"/>
      <c r="J317"/>
      <c r="K317"/>
      <c r="L317"/>
      <c r="M317"/>
    </row>
    <row r="318" spans="1:13" x14ac:dyDescent="0.15">
      <c r="A318"/>
      <c r="B318"/>
      <c r="C318"/>
      <c r="D318"/>
      <c r="E318"/>
      <c r="F318"/>
      <c r="G318"/>
      <c r="H318"/>
      <c r="I318"/>
      <c r="J318"/>
      <c r="K318"/>
      <c r="L318"/>
      <c r="M318"/>
    </row>
    <row r="319" spans="1:13" x14ac:dyDescent="0.15">
      <c r="A319"/>
      <c r="B319"/>
      <c r="C319"/>
      <c r="D319"/>
      <c r="E319"/>
      <c r="F319"/>
      <c r="G319"/>
      <c r="H319"/>
      <c r="I319"/>
      <c r="J319"/>
      <c r="K319"/>
      <c r="L319"/>
      <c r="M319"/>
    </row>
    <row r="320" spans="1:13" x14ac:dyDescent="0.15">
      <c r="A320"/>
      <c r="B320"/>
      <c r="C320"/>
      <c r="D320"/>
      <c r="E320"/>
      <c r="F320"/>
      <c r="G320"/>
      <c r="H320"/>
      <c r="I320"/>
      <c r="J320"/>
      <c r="K320"/>
      <c r="L320"/>
      <c r="M320"/>
    </row>
    <row r="321" spans="1:13" x14ac:dyDescent="0.15">
      <c r="A321"/>
      <c r="B321"/>
      <c r="C321"/>
      <c r="D321"/>
      <c r="E321"/>
      <c r="F321"/>
      <c r="G321"/>
      <c r="H321"/>
      <c r="I321"/>
      <c r="J321"/>
      <c r="K321"/>
      <c r="L321"/>
      <c r="M321"/>
    </row>
    <row r="322" spans="1:13" x14ac:dyDescent="0.15">
      <c r="A322"/>
      <c r="B322"/>
      <c r="C322"/>
      <c r="D322"/>
      <c r="E322"/>
      <c r="F322"/>
      <c r="G322"/>
      <c r="H322"/>
      <c r="I322"/>
      <c r="J322"/>
      <c r="K322"/>
      <c r="L322"/>
      <c r="M322"/>
    </row>
    <row r="323" spans="1:13" x14ac:dyDescent="0.15">
      <c r="A323"/>
      <c r="B323"/>
      <c r="C323"/>
      <c r="D323"/>
      <c r="E323"/>
      <c r="F323"/>
      <c r="G323"/>
      <c r="H323"/>
      <c r="I323"/>
      <c r="J323"/>
      <c r="K323"/>
      <c r="L323"/>
      <c r="M323"/>
    </row>
    <row r="324" spans="1:13" x14ac:dyDescent="0.15">
      <c r="A324"/>
      <c r="B324"/>
      <c r="C324"/>
      <c r="D324"/>
      <c r="E324"/>
      <c r="F324"/>
      <c r="G324"/>
      <c r="H324"/>
      <c r="I324"/>
      <c r="J324"/>
      <c r="K324"/>
      <c r="L324"/>
      <c r="M324"/>
    </row>
    <row r="325" spans="1:13" x14ac:dyDescent="0.15">
      <c r="A325"/>
      <c r="B325"/>
      <c r="C325"/>
      <c r="D325"/>
      <c r="E325"/>
      <c r="F325"/>
      <c r="G325"/>
      <c r="H325"/>
      <c r="I325"/>
      <c r="J325"/>
      <c r="K325"/>
      <c r="L325"/>
      <c r="M325"/>
    </row>
    <row r="326" spans="1:13" x14ac:dyDescent="0.15">
      <c r="A326"/>
      <c r="B326"/>
      <c r="C326"/>
      <c r="D326"/>
      <c r="E326"/>
      <c r="F326"/>
      <c r="G326"/>
      <c r="H326"/>
      <c r="I326"/>
      <c r="J326"/>
      <c r="K326"/>
      <c r="L326"/>
      <c r="M326"/>
    </row>
    <row r="327" spans="1:13" x14ac:dyDescent="0.15">
      <c r="A327"/>
      <c r="B327"/>
      <c r="C327"/>
      <c r="D327"/>
      <c r="E327"/>
      <c r="F327"/>
      <c r="G327"/>
      <c r="H327"/>
      <c r="I327"/>
      <c r="J327"/>
      <c r="K327"/>
      <c r="L327"/>
      <c r="M327"/>
    </row>
    <row r="328" spans="1:13" x14ac:dyDescent="0.15">
      <c r="A328"/>
      <c r="B328"/>
      <c r="C328"/>
      <c r="D328"/>
      <c r="E328"/>
      <c r="F328"/>
      <c r="G328"/>
      <c r="H328"/>
      <c r="I328"/>
      <c r="J328"/>
      <c r="K328"/>
      <c r="L328"/>
      <c r="M328"/>
    </row>
    <row r="329" spans="1:13" x14ac:dyDescent="0.15">
      <c r="A329"/>
      <c r="B329"/>
      <c r="C329"/>
      <c r="D329"/>
      <c r="E329"/>
      <c r="F329"/>
      <c r="G329"/>
      <c r="H329"/>
      <c r="I329"/>
      <c r="J329"/>
      <c r="K329"/>
      <c r="L329"/>
      <c r="M329"/>
    </row>
    <row r="330" spans="1:13" x14ac:dyDescent="0.15">
      <c r="A330"/>
      <c r="B330"/>
      <c r="C330"/>
      <c r="D330"/>
      <c r="E330"/>
      <c r="F330"/>
      <c r="G330"/>
      <c r="H330"/>
      <c r="I330"/>
      <c r="J330"/>
      <c r="K330"/>
      <c r="L330"/>
      <c r="M330"/>
    </row>
    <row r="331" spans="1:13" x14ac:dyDescent="0.15">
      <c r="A331"/>
      <c r="B331"/>
      <c r="C331"/>
      <c r="D331"/>
      <c r="E331"/>
      <c r="F331"/>
      <c r="G331"/>
      <c r="H331"/>
      <c r="I331"/>
      <c r="J331"/>
      <c r="K331"/>
      <c r="L331"/>
      <c r="M331"/>
    </row>
    <row r="332" spans="1:13" x14ac:dyDescent="0.15">
      <c r="A332"/>
      <c r="B332"/>
      <c r="C332"/>
      <c r="D332"/>
      <c r="E332"/>
      <c r="F332"/>
      <c r="G332"/>
      <c r="H332"/>
      <c r="I332"/>
      <c r="J332"/>
      <c r="K332"/>
      <c r="L332"/>
      <c r="M332"/>
    </row>
    <row r="333" spans="1:13" x14ac:dyDescent="0.15">
      <c r="A333"/>
      <c r="B333"/>
      <c r="C333"/>
      <c r="D333"/>
      <c r="E333"/>
      <c r="F333"/>
      <c r="G333"/>
      <c r="H333"/>
      <c r="I333"/>
      <c r="J333"/>
      <c r="K333"/>
      <c r="L333"/>
      <c r="M333"/>
    </row>
    <row r="334" spans="1:13" x14ac:dyDescent="0.15">
      <c r="A334"/>
      <c r="B334"/>
      <c r="C334"/>
      <c r="D334"/>
      <c r="E334"/>
      <c r="F334"/>
      <c r="G334"/>
      <c r="H334"/>
      <c r="I334"/>
      <c r="J334"/>
      <c r="K334"/>
      <c r="L334"/>
      <c r="M334"/>
    </row>
    <row r="335" spans="1:13" x14ac:dyDescent="0.15">
      <c r="A335"/>
      <c r="B335"/>
      <c r="C335"/>
      <c r="D335"/>
      <c r="E335"/>
      <c r="F335"/>
      <c r="G335"/>
      <c r="H335"/>
      <c r="I335"/>
      <c r="J335"/>
      <c r="K335"/>
      <c r="L335"/>
      <c r="M335"/>
    </row>
    <row r="336" spans="1:13" x14ac:dyDescent="0.15">
      <c r="A336"/>
      <c r="B336"/>
      <c r="C336"/>
      <c r="D336"/>
      <c r="E336"/>
      <c r="F336"/>
      <c r="G336"/>
      <c r="H336"/>
      <c r="I336"/>
      <c r="J336"/>
      <c r="K336"/>
      <c r="L336"/>
      <c r="M336"/>
    </row>
    <row r="337" spans="1:13" x14ac:dyDescent="0.15">
      <c r="A337"/>
      <c r="B337"/>
      <c r="C337"/>
      <c r="D337"/>
      <c r="E337"/>
      <c r="F337"/>
      <c r="G337"/>
      <c r="H337"/>
      <c r="I337"/>
      <c r="J337"/>
      <c r="K337"/>
      <c r="L337"/>
      <c r="M337"/>
    </row>
    <row r="338" spans="1:13" x14ac:dyDescent="0.15">
      <c r="A338"/>
      <c r="B338"/>
      <c r="C338"/>
      <c r="D338"/>
      <c r="E338"/>
      <c r="F338"/>
      <c r="G338"/>
      <c r="H338"/>
      <c r="I338"/>
      <c r="J338"/>
      <c r="K338"/>
      <c r="L338"/>
      <c r="M338"/>
    </row>
    <row r="339" spans="1:13" x14ac:dyDescent="0.15">
      <c r="A339"/>
      <c r="B339"/>
      <c r="C339"/>
      <c r="D339"/>
      <c r="E339"/>
      <c r="F339"/>
      <c r="G339"/>
      <c r="H339"/>
      <c r="I339"/>
      <c r="J339"/>
      <c r="K339"/>
      <c r="L339"/>
      <c r="M339"/>
    </row>
    <row r="340" spans="1:13" x14ac:dyDescent="0.15">
      <c r="A340"/>
      <c r="B340"/>
      <c r="C340"/>
      <c r="D340"/>
      <c r="E340"/>
      <c r="F340"/>
      <c r="G340"/>
      <c r="H340"/>
      <c r="I340"/>
      <c r="J340"/>
      <c r="K340"/>
      <c r="L340"/>
      <c r="M340"/>
    </row>
    <row r="341" spans="1:13" x14ac:dyDescent="0.15">
      <c r="A341"/>
      <c r="B341"/>
      <c r="C341"/>
      <c r="D341"/>
      <c r="E341"/>
      <c r="F341"/>
      <c r="G341"/>
      <c r="H341"/>
      <c r="I341"/>
      <c r="J341"/>
      <c r="K341"/>
      <c r="L341"/>
      <c r="M341"/>
    </row>
    <row r="342" spans="1:13" x14ac:dyDescent="0.15">
      <c r="A342"/>
      <c r="B342"/>
      <c r="C342"/>
      <c r="D342"/>
      <c r="E342"/>
      <c r="F342"/>
      <c r="G342"/>
      <c r="H342"/>
      <c r="I342"/>
      <c r="J342"/>
      <c r="K342"/>
      <c r="L342"/>
      <c r="M342"/>
    </row>
    <row r="343" spans="1:13" x14ac:dyDescent="0.15">
      <c r="A343"/>
      <c r="B343"/>
      <c r="C343"/>
      <c r="D343"/>
      <c r="E343"/>
      <c r="F343"/>
      <c r="G343"/>
      <c r="H343"/>
      <c r="I343"/>
      <c r="J343"/>
      <c r="K343"/>
      <c r="L343"/>
      <c r="M343"/>
    </row>
    <row r="344" spans="1:13" x14ac:dyDescent="0.15">
      <c r="A344"/>
      <c r="B344"/>
      <c r="C344"/>
      <c r="D344"/>
      <c r="E344"/>
      <c r="F344"/>
      <c r="G344"/>
      <c r="H344"/>
      <c r="I344"/>
      <c r="J344"/>
      <c r="K344"/>
      <c r="L344"/>
      <c r="M344"/>
    </row>
    <row r="345" spans="1:13" x14ac:dyDescent="0.15">
      <c r="A345"/>
      <c r="B345"/>
      <c r="C345"/>
      <c r="D345"/>
      <c r="E345"/>
      <c r="F345"/>
      <c r="G345"/>
      <c r="H345"/>
      <c r="I345"/>
      <c r="J345"/>
      <c r="K345"/>
      <c r="L345"/>
      <c r="M345"/>
    </row>
    <row r="346" spans="1:13" x14ac:dyDescent="0.15">
      <c r="A346"/>
      <c r="B346"/>
      <c r="C346"/>
      <c r="D346"/>
      <c r="E346"/>
      <c r="F346"/>
      <c r="G346"/>
      <c r="H346"/>
      <c r="I346"/>
      <c r="J346"/>
      <c r="K346"/>
      <c r="L346"/>
      <c r="M346"/>
    </row>
    <row r="347" spans="1:13" x14ac:dyDescent="0.15">
      <c r="A347"/>
      <c r="B347"/>
      <c r="C347"/>
      <c r="D347"/>
      <c r="E347"/>
      <c r="F347"/>
      <c r="G347"/>
      <c r="H347"/>
      <c r="I347"/>
      <c r="J347"/>
      <c r="K347"/>
      <c r="L347"/>
      <c r="M347"/>
    </row>
    <row r="348" spans="1:13" x14ac:dyDescent="0.15">
      <c r="A348"/>
      <c r="B348"/>
      <c r="C348"/>
      <c r="D348"/>
      <c r="E348"/>
      <c r="F348"/>
      <c r="G348"/>
      <c r="H348"/>
      <c r="I348"/>
      <c r="J348"/>
      <c r="K348"/>
      <c r="L348"/>
      <c r="M348"/>
    </row>
    <row r="349" spans="1:13" x14ac:dyDescent="0.15">
      <c r="A349"/>
      <c r="B349"/>
      <c r="C349"/>
      <c r="D349"/>
      <c r="E349"/>
      <c r="F349"/>
      <c r="G349"/>
      <c r="H349"/>
      <c r="I349"/>
      <c r="J349"/>
      <c r="K349"/>
      <c r="L349"/>
      <c r="M349"/>
    </row>
    <row r="350" spans="1:13" x14ac:dyDescent="0.15">
      <c r="A350"/>
      <c r="B350"/>
      <c r="C350"/>
      <c r="D350"/>
      <c r="E350"/>
      <c r="F350"/>
      <c r="G350"/>
      <c r="H350"/>
      <c r="I350"/>
      <c r="J350"/>
      <c r="K350"/>
      <c r="L350"/>
      <c r="M350"/>
    </row>
    <row r="351" spans="1:13" x14ac:dyDescent="0.15">
      <c r="A351"/>
      <c r="B351"/>
      <c r="C351"/>
      <c r="D351"/>
      <c r="E351"/>
      <c r="F351"/>
      <c r="G351"/>
      <c r="H351"/>
      <c r="I351"/>
      <c r="J351"/>
      <c r="K351"/>
      <c r="L351"/>
      <c r="M351"/>
    </row>
    <row r="352" spans="1:13" x14ac:dyDescent="0.15">
      <c r="A352"/>
      <c r="B352"/>
      <c r="C352"/>
      <c r="D352"/>
      <c r="E352"/>
      <c r="F352"/>
      <c r="G352"/>
      <c r="H352"/>
      <c r="I352"/>
      <c r="J352"/>
      <c r="K352"/>
      <c r="L352"/>
      <c r="M352"/>
    </row>
    <row r="353" spans="1:13" x14ac:dyDescent="0.15">
      <c r="A353"/>
      <c r="B353"/>
      <c r="C353"/>
      <c r="D353"/>
      <c r="E353"/>
      <c r="F353"/>
      <c r="G353"/>
      <c r="H353"/>
      <c r="I353"/>
      <c r="J353"/>
      <c r="K353"/>
      <c r="L353"/>
      <c r="M353"/>
    </row>
    <row r="354" spans="1:13" x14ac:dyDescent="0.15">
      <c r="A354"/>
      <c r="B354"/>
      <c r="C354"/>
      <c r="D354"/>
      <c r="E354"/>
      <c r="F354"/>
      <c r="G354"/>
      <c r="H354"/>
      <c r="I354"/>
      <c r="J354"/>
      <c r="K354"/>
      <c r="L354"/>
      <c r="M354"/>
    </row>
    <row r="355" spans="1:13" x14ac:dyDescent="0.15">
      <c r="A355"/>
      <c r="B355"/>
      <c r="C355"/>
      <c r="D355"/>
      <c r="E355"/>
      <c r="F355"/>
      <c r="G355"/>
      <c r="H355"/>
      <c r="I355"/>
      <c r="J355"/>
      <c r="K355"/>
      <c r="L355"/>
      <c r="M355"/>
    </row>
    <row r="356" spans="1:13" x14ac:dyDescent="0.15">
      <c r="A356"/>
      <c r="B356"/>
      <c r="C356"/>
      <c r="D356"/>
      <c r="E356"/>
      <c r="F356"/>
      <c r="G356"/>
      <c r="H356"/>
      <c r="I356"/>
      <c r="J356"/>
      <c r="K356"/>
      <c r="L356"/>
      <c r="M356"/>
    </row>
    <row r="357" spans="1:13" x14ac:dyDescent="0.15">
      <c r="A357"/>
      <c r="B357"/>
      <c r="C357"/>
      <c r="D357"/>
      <c r="E357"/>
      <c r="F357"/>
      <c r="G357"/>
      <c r="H357"/>
      <c r="I357"/>
      <c r="J357"/>
      <c r="K357"/>
      <c r="L357"/>
      <c r="M357"/>
    </row>
    <row r="358" spans="1:13" x14ac:dyDescent="0.15">
      <c r="A358"/>
      <c r="B358"/>
      <c r="C358"/>
      <c r="D358"/>
      <c r="E358"/>
      <c r="F358"/>
      <c r="G358"/>
      <c r="H358"/>
      <c r="I358"/>
      <c r="J358"/>
      <c r="K358"/>
      <c r="L358"/>
      <c r="M358"/>
    </row>
    <row r="359" spans="1:13" x14ac:dyDescent="0.15">
      <c r="A359"/>
      <c r="B359"/>
      <c r="C359"/>
      <c r="D359"/>
      <c r="E359"/>
      <c r="F359"/>
      <c r="G359"/>
      <c r="H359"/>
      <c r="I359"/>
      <c r="J359"/>
      <c r="K359"/>
      <c r="L359"/>
      <c r="M359"/>
    </row>
    <row r="360" spans="1:13" x14ac:dyDescent="0.15">
      <c r="A360"/>
      <c r="B360"/>
      <c r="C360"/>
      <c r="D360"/>
      <c r="E360"/>
      <c r="F360"/>
      <c r="G360"/>
      <c r="H360"/>
      <c r="I360"/>
      <c r="J360"/>
      <c r="K360"/>
      <c r="L360"/>
      <c r="M360"/>
    </row>
    <row r="361" spans="1:13" x14ac:dyDescent="0.15">
      <c r="A361"/>
      <c r="B361"/>
      <c r="C361"/>
      <c r="D361"/>
      <c r="E361"/>
      <c r="F361"/>
      <c r="G361"/>
      <c r="H361"/>
      <c r="I361"/>
      <c r="J361"/>
      <c r="K361"/>
      <c r="L361"/>
      <c r="M361"/>
    </row>
    <row r="362" spans="1:13" x14ac:dyDescent="0.15">
      <c r="A362"/>
      <c r="B362"/>
      <c r="C362"/>
      <c r="D362"/>
      <c r="E362"/>
      <c r="F362"/>
      <c r="G362"/>
      <c r="H362"/>
      <c r="I362"/>
      <c r="J362"/>
      <c r="K362"/>
      <c r="L362"/>
      <c r="M362"/>
    </row>
    <row r="363" spans="1:13" x14ac:dyDescent="0.15">
      <c r="A363"/>
      <c r="B363"/>
      <c r="C363"/>
      <c r="D363"/>
      <c r="E363"/>
      <c r="F363"/>
      <c r="G363"/>
      <c r="H363"/>
      <c r="I363"/>
      <c r="J363"/>
      <c r="K363"/>
      <c r="L363"/>
      <c r="M363"/>
    </row>
    <row r="364" spans="1:13" x14ac:dyDescent="0.15">
      <c r="A364"/>
      <c r="B364"/>
      <c r="C364"/>
      <c r="D364"/>
      <c r="E364"/>
      <c r="F364"/>
      <c r="G364"/>
      <c r="H364"/>
      <c r="I364"/>
      <c r="J364"/>
      <c r="K364"/>
      <c r="L364"/>
      <c r="M364"/>
    </row>
    <row r="365" spans="1:13" x14ac:dyDescent="0.15">
      <c r="A365"/>
      <c r="B365"/>
      <c r="C365"/>
      <c r="D365"/>
      <c r="E365"/>
      <c r="F365"/>
      <c r="G365"/>
      <c r="H365"/>
      <c r="I365"/>
      <c r="J365"/>
      <c r="K365"/>
      <c r="L365"/>
      <c r="M365"/>
    </row>
    <row r="366" spans="1:13" x14ac:dyDescent="0.15">
      <c r="A366"/>
      <c r="B366"/>
      <c r="C366"/>
      <c r="D366"/>
      <c r="E366"/>
      <c r="F366"/>
      <c r="G366"/>
      <c r="H366"/>
      <c r="I366"/>
      <c r="J366"/>
      <c r="K366"/>
      <c r="L366"/>
      <c r="M366"/>
    </row>
    <row r="367" spans="1:13" x14ac:dyDescent="0.15">
      <c r="A367"/>
      <c r="B367"/>
      <c r="C367"/>
      <c r="D367"/>
      <c r="E367"/>
      <c r="F367"/>
      <c r="G367"/>
      <c r="H367"/>
      <c r="I367"/>
      <c r="J367"/>
      <c r="K367"/>
      <c r="L367"/>
      <c r="M367"/>
    </row>
    <row r="368" spans="1:13" x14ac:dyDescent="0.15">
      <c r="A368"/>
      <c r="B368"/>
      <c r="C368"/>
      <c r="D368"/>
      <c r="E368"/>
      <c r="F368"/>
      <c r="G368"/>
      <c r="H368"/>
      <c r="I368"/>
      <c r="J368"/>
      <c r="K368"/>
      <c r="L368"/>
      <c r="M368"/>
    </row>
    <row r="369" spans="1:13" x14ac:dyDescent="0.15">
      <c r="A369"/>
      <c r="B369"/>
      <c r="C369"/>
      <c r="D369"/>
      <c r="E369"/>
      <c r="F369"/>
      <c r="G369"/>
      <c r="H369"/>
      <c r="I369"/>
      <c r="J369"/>
      <c r="K369"/>
      <c r="L369"/>
      <c r="M369"/>
    </row>
    <row r="370" spans="1:13" x14ac:dyDescent="0.15">
      <c r="A370"/>
      <c r="B370"/>
      <c r="C370"/>
      <c r="D370"/>
      <c r="E370"/>
      <c r="F370"/>
      <c r="G370"/>
      <c r="H370"/>
      <c r="I370"/>
      <c r="J370"/>
      <c r="K370"/>
      <c r="L370"/>
      <c r="M370"/>
    </row>
    <row r="371" spans="1:13" x14ac:dyDescent="0.15">
      <c r="A371"/>
      <c r="B371"/>
      <c r="C371"/>
      <c r="D371"/>
      <c r="E371"/>
      <c r="F371"/>
      <c r="G371"/>
      <c r="H371"/>
      <c r="I371"/>
      <c r="J371"/>
      <c r="K371"/>
      <c r="L371"/>
      <c r="M371"/>
    </row>
    <row r="372" spans="1:13" x14ac:dyDescent="0.15">
      <c r="A372"/>
      <c r="B372"/>
      <c r="C372"/>
      <c r="D372"/>
      <c r="E372"/>
      <c r="F372"/>
      <c r="G372"/>
      <c r="H372"/>
      <c r="I372"/>
      <c r="J372"/>
      <c r="K372"/>
      <c r="L372"/>
      <c r="M372"/>
    </row>
    <row r="373" spans="1:13" x14ac:dyDescent="0.15">
      <c r="A373"/>
      <c r="B373"/>
      <c r="C373"/>
      <c r="D373"/>
      <c r="E373"/>
      <c r="F373"/>
      <c r="G373"/>
      <c r="H373"/>
      <c r="I373"/>
      <c r="J373"/>
      <c r="K373"/>
      <c r="L373"/>
      <c r="M373"/>
    </row>
    <row r="374" spans="1:13" x14ac:dyDescent="0.15">
      <c r="A374"/>
      <c r="B374"/>
      <c r="C374"/>
      <c r="D374"/>
      <c r="E374"/>
      <c r="F374"/>
      <c r="G374"/>
      <c r="H374"/>
      <c r="I374"/>
      <c r="J374"/>
      <c r="K374"/>
      <c r="L374"/>
      <c r="M374"/>
    </row>
    <row r="375" spans="1:13" x14ac:dyDescent="0.15">
      <c r="A375"/>
      <c r="B375"/>
      <c r="C375"/>
      <c r="D375"/>
      <c r="E375"/>
      <c r="F375"/>
      <c r="G375"/>
      <c r="H375"/>
      <c r="I375"/>
      <c r="J375"/>
      <c r="K375"/>
      <c r="L375"/>
      <c r="M375"/>
    </row>
    <row r="376" spans="1:13" x14ac:dyDescent="0.15">
      <c r="A376"/>
      <c r="B376"/>
      <c r="C376"/>
      <c r="D376"/>
      <c r="E376"/>
      <c r="F376"/>
      <c r="G376"/>
      <c r="H376"/>
      <c r="I376"/>
      <c r="J376"/>
      <c r="K376"/>
      <c r="L376"/>
      <c r="M376"/>
    </row>
    <row r="377" spans="1:13" x14ac:dyDescent="0.15">
      <c r="A377"/>
      <c r="B377"/>
      <c r="C377"/>
      <c r="D377"/>
      <c r="E377"/>
      <c r="F377"/>
      <c r="G377"/>
      <c r="H377"/>
      <c r="I377"/>
      <c r="J377"/>
      <c r="K377"/>
      <c r="L377"/>
      <c r="M377"/>
    </row>
    <row r="378" spans="1:13" x14ac:dyDescent="0.15">
      <c r="A378"/>
      <c r="B378"/>
      <c r="C378"/>
      <c r="D378"/>
      <c r="E378"/>
      <c r="F378"/>
      <c r="G378"/>
      <c r="H378"/>
      <c r="I378"/>
      <c r="J378"/>
      <c r="K378"/>
      <c r="L378"/>
      <c r="M378"/>
    </row>
    <row r="379" spans="1:13" x14ac:dyDescent="0.15">
      <c r="A379"/>
      <c r="B379"/>
      <c r="C379"/>
      <c r="D379"/>
      <c r="E379"/>
      <c r="F379"/>
      <c r="G379"/>
      <c r="H379"/>
      <c r="I379"/>
      <c r="J379"/>
      <c r="K379"/>
      <c r="L379"/>
      <c r="M379"/>
    </row>
    <row r="380" spans="1:13" x14ac:dyDescent="0.15">
      <c r="A380"/>
      <c r="B380"/>
      <c r="C380"/>
      <c r="D380"/>
      <c r="E380"/>
      <c r="F380"/>
      <c r="G380"/>
      <c r="H380"/>
      <c r="I380"/>
      <c r="J380"/>
      <c r="K380"/>
      <c r="L380"/>
      <c r="M380"/>
    </row>
    <row r="381" spans="1:13" x14ac:dyDescent="0.15">
      <c r="A381"/>
      <c r="B381"/>
      <c r="C381"/>
      <c r="D381"/>
      <c r="E381"/>
      <c r="F381"/>
      <c r="G381"/>
      <c r="H381"/>
      <c r="I381"/>
      <c r="J381"/>
      <c r="K381"/>
      <c r="L381"/>
      <c r="M381"/>
    </row>
    <row r="382" spans="1:13" x14ac:dyDescent="0.15">
      <c r="A382"/>
      <c r="B382"/>
      <c r="C382"/>
      <c r="D382"/>
      <c r="E382"/>
      <c r="F382"/>
      <c r="G382"/>
      <c r="H382"/>
      <c r="I382"/>
      <c r="J382"/>
      <c r="K382"/>
      <c r="L382"/>
      <c r="M382"/>
    </row>
    <row r="383" spans="1:13" x14ac:dyDescent="0.15">
      <c r="A383"/>
      <c r="B383"/>
      <c r="C383"/>
      <c r="D383"/>
      <c r="E383"/>
      <c r="F383"/>
      <c r="G383"/>
      <c r="H383"/>
      <c r="I383"/>
      <c r="J383"/>
      <c r="K383"/>
      <c r="L383"/>
      <c r="M383"/>
    </row>
    <row r="384" spans="1:13" x14ac:dyDescent="0.15">
      <c r="A384"/>
      <c r="B384"/>
      <c r="C384"/>
      <c r="D384"/>
      <c r="E384"/>
      <c r="F384"/>
      <c r="G384"/>
      <c r="H384"/>
      <c r="I384"/>
      <c r="J384"/>
      <c r="K384"/>
      <c r="L384"/>
      <c r="M384"/>
    </row>
    <row r="385" spans="1:13" x14ac:dyDescent="0.15">
      <c r="A385"/>
      <c r="B385"/>
      <c r="C385"/>
      <c r="D385"/>
      <c r="E385"/>
      <c r="F385"/>
      <c r="G385"/>
      <c r="H385"/>
      <c r="I385"/>
      <c r="J385"/>
      <c r="K385"/>
      <c r="L385"/>
      <c r="M385"/>
    </row>
    <row r="386" spans="1:13" x14ac:dyDescent="0.15">
      <c r="A386"/>
      <c r="B386"/>
      <c r="C386"/>
      <c r="D386"/>
      <c r="E386"/>
      <c r="F386"/>
      <c r="G386"/>
      <c r="H386"/>
      <c r="I386"/>
      <c r="J386"/>
      <c r="K386"/>
      <c r="L386"/>
      <c r="M386"/>
    </row>
    <row r="387" spans="1:13" x14ac:dyDescent="0.15">
      <c r="A387"/>
      <c r="B387"/>
      <c r="C387"/>
      <c r="D387"/>
      <c r="E387"/>
      <c r="F387"/>
      <c r="G387"/>
      <c r="H387"/>
      <c r="I387"/>
      <c r="J387"/>
      <c r="K387"/>
      <c r="L387"/>
      <c r="M387"/>
    </row>
    <row r="388" spans="1:13" x14ac:dyDescent="0.15">
      <c r="A388"/>
      <c r="B388"/>
      <c r="C388"/>
      <c r="D388"/>
      <c r="E388"/>
      <c r="F388"/>
      <c r="G388"/>
      <c r="H388"/>
      <c r="I388"/>
      <c r="J388"/>
      <c r="K388"/>
      <c r="L388"/>
      <c r="M388"/>
    </row>
    <row r="389" spans="1:13" x14ac:dyDescent="0.15">
      <c r="A389"/>
      <c r="B389"/>
      <c r="C389"/>
      <c r="D389"/>
      <c r="E389"/>
      <c r="F389"/>
      <c r="G389"/>
      <c r="H389"/>
      <c r="I389"/>
      <c r="J389"/>
      <c r="K389"/>
      <c r="L389"/>
      <c r="M389"/>
    </row>
    <row r="390" spans="1:13" x14ac:dyDescent="0.15">
      <c r="A390"/>
      <c r="B390"/>
      <c r="C390"/>
      <c r="D390"/>
      <c r="E390"/>
      <c r="F390"/>
      <c r="G390"/>
      <c r="H390"/>
      <c r="I390"/>
      <c r="J390"/>
      <c r="K390"/>
      <c r="L390"/>
      <c r="M390"/>
    </row>
    <row r="391" spans="1:13" x14ac:dyDescent="0.15">
      <c r="A391"/>
      <c r="B391"/>
      <c r="C391"/>
      <c r="D391"/>
      <c r="E391"/>
      <c r="F391"/>
      <c r="G391"/>
      <c r="H391"/>
      <c r="I391"/>
      <c r="J391"/>
      <c r="K391"/>
      <c r="L391"/>
      <c r="M391"/>
    </row>
    <row r="392" spans="1:13" x14ac:dyDescent="0.15">
      <c r="A392"/>
      <c r="B392"/>
      <c r="C392"/>
      <c r="D392"/>
      <c r="E392"/>
      <c r="F392"/>
      <c r="G392"/>
      <c r="H392"/>
      <c r="I392"/>
      <c r="J392"/>
      <c r="K392"/>
      <c r="L392"/>
      <c r="M392"/>
    </row>
    <row r="393" spans="1:13" x14ac:dyDescent="0.15">
      <c r="A393"/>
      <c r="B393"/>
      <c r="C393"/>
      <c r="D393"/>
      <c r="E393"/>
      <c r="F393"/>
      <c r="G393"/>
      <c r="H393"/>
      <c r="I393"/>
      <c r="J393"/>
      <c r="K393"/>
      <c r="L393"/>
      <c r="M393"/>
    </row>
    <row r="394" spans="1:13" x14ac:dyDescent="0.15">
      <c r="A394"/>
      <c r="B394"/>
      <c r="C394"/>
      <c r="D394"/>
      <c r="E394"/>
      <c r="F394"/>
      <c r="G394"/>
      <c r="H394"/>
      <c r="I394"/>
      <c r="J394"/>
      <c r="K394"/>
      <c r="L394"/>
      <c r="M394"/>
    </row>
    <row r="395" spans="1:13" x14ac:dyDescent="0.15">
      <c r="A395"/>
      <c r="B395"/>
      <c r="C395"/>
      <c r="D395"/>
      <c r="E395"/>
      <c r="F395"/>
      <c r="G395"/>
      <c r="H395"/>
      <c r="I395"/>
      <c r="J395"/>
      <c r="K395"/>
      <c r="L395"/>
      <c r="M395"/>
    </row>
    <row r="396" spans="1:13" x14ac:dyDescent="0.15">
      <c r="A396"/>
      <c r="B396"/>
      <c r="C396"/>
      <c r="D396"/>
      <c r="E396"/>
      <c r="F396"/>
      <c r="G396"/>
      <c r="H396"/>
      <c r="I396"/>
      <c r="J396"/>
      <c r="K396"/>
      <c r="L396"/>
      <c r="M396"/>
    </row>
    <row r="397" spans="1:13" x14ac:dyDescent="0.15">
      <c r="A397"/>
      <c r="B397"/>
      <c r="C397"/>
      <c r="D397"/>
      <c r="E397"/>
      <c r="F397"/>
      <c r="G397"/>
      <c r="H397"/>
      <c r="I397"/>
      <c r="J397"/>
      <c r="K397"/>
      <c r="L397"/>
      <c r="M397"/>
    </row>
    <row r="398" spans="1:13" x14ac:dyDescent="0.15">
      <c r="A398"/>
      <c r="B398"/>
      <c r="C398"/>
      <c r="D398"/>
      <c r="E398"/>
      <c r="F398"/>
      <c r="G398"/>
      <c r="H398"/>
      <c r="I398"/>
      <c r="J398"/>
      <c r="K398"/>
      <c r="L398"/>
      <c r="M398"/>
    </row>
    <row r="399" spans="1:13" x14ac:dyDescent="0.15">
      <c r="A399"/>
      <c r="B399"/>
      <c r="C399"/>
      <c r="D399"/>
      <c r="E399"/>
      <c r="F399"/>
      <c r="G399"/>
      <c r="H399"/>
      <c r="I399"/>
      <c r="J399"/>
      <c r="K399"/>
      <c r="L399"/>
      <c r="M399"/>
    </row>
    <row r="400" spans="1:13" x14ac:dyDescent="0.15">
      <c r="A400"/>
      <c r="B400"/>
      <c r="C400"/>
      <c r="D400"/>
      <c r="E400"/>
      <c r="F400"/>
      <c r="G400"/>
      <c r="H400"/>
      <c r="I400"/>
      <c r="J400"/>
      <c r="K400"/>
      <c r="L400"/>
      <c r="M400"/>
    </row>
    <row r="401" spans="1:13" x14ac:dyDescent="0.15">
      <c r="A401"/>
      <c r="B401"/>
      <c r="C401"/>
      <c r="D401"/>
      <c r="E401"/>
      <c r="F401"/>
      <c r="G401"/>
      <c r="H401"/>
      <c r="I401"/>
      <c r="J401"/>
      <c r="K401"/>
      <c r="L401"/>
      <c r="M401"/>
    </row>
    <row r="402" spans="1:13" x14ac:dyDescent="0.15">
      <c r="A402"/>
      <c r="B402"/>
      <c r="C402"/>
      <c r="D402"/>
      <c r="E402"/>
      <c r="F402"/>
      <c r="G402"/>
      <c r="H402"/>
      <c r="I402"/>
      <c r="J402"/>
      <c r="K402"/>
      <c r="L402"/>
      <c r="M402"/>
    </row>
    <row r="403" spans="1:13" x14ac:dyDescent="0.15">
      <c r="A403"/>
      <c r="B403"/>
      <c r="C403"/>
      <c r="D403"/>
      <c r="E403"/>
      <c r="F403"/>
      <c r="G403"/>
      <c r="H403"/>
      <c r="I403"/>
      <c r="J403"/>
      <c r="K403"/>
      <c r="L403"/>
      <c r="M403"/>
    </row>
    <row r="404" spans="1:13" x14ac:dyDescent="0.15">
      <c r="A404"/>
      <c r="B404"/>
      <c r="C404"/>
      <c r="D404"/>
      <c r="E404"/>
      <c r="F404"/>
      <c r="G404"/>
      <c r="H404"/>
      <c r="I404"/>
      <c r="J404"/>
      <c r="K404"/>
      <c r="L404"/>
      <c r="M404"/>
    </row>
    <row r="405" spans="1:13" x14ac:dyDescent="0.15">
      <c r="A405"/>
      <c r="B405"/>
      <c r="C405"/>
      <c r="D405"/>
      <c r="E405"/>
      <c r="F405"/>
      <c r="G405"/>
      <c r="H405"/>
      <c r="I405"/>
      <c r="J405"/>
      <c r="K405"/>
      <c r="L405"/>
      <c r="M405"/>
    </row>
    <row r="406" spans="1:13" x14ac:dyDescent="0.15">
      <c r="A406"/>
      <c r="B406"/>
      <c r="C406"/>
      <c r="D406"/>
      <c r="E406"/>
      <c r="F406"/>
      <c r="G406"/>
      <c r="H406"/>
      <c r="I406"/>
      <c r="J406"/>
      <c r="K406"/>
      <c r="L406"/>
      <c r="M406"/>
    </row>
    <row r="407" spans="1:13" x14ac:dyDescent="0.15">
      <c r="A407"/>
      <c r="B407"/>
      <c r="C407"/>
      <c r="D407"/>
      <c r="E407"/>
      <c r="F407"/>
      <c r="G407"/>
      <c r="H407"/>
      <c r="I407"/>
      <c r="J407"/>
      <c r="K407"/>
      <c r="L407"/>
      <c r="M407"/>
    </row>
    <row r="408" spans="1:13" x14ac:dyDescent="0.15">
      <c r="A408"/>
      <c r="B408"/>
      <c r="C408"/>
      <c r="D408"/>
      <c r="E408"/>
      <c r="F408"/>
      <c r="G408"/>
      <c r="H408"/>
      <c r="I408"/>
      <c r="J408"/>
      <c r="K408"/>
      <c r="L408"/>
      <c r="M408"/>
    </row>
    <row r="409" spans="1:13" x14ac:dyDescent="0.15">
      <c r="A409"/>
      <c r="B409"/>
      <c r="C409"/>
      <c r="D409"/>
      <c r="E409"/>
      <c r="F409"/>
      <c r="G409"/>
      <c r="H409"/>
      <c r="I409"/>
      <c r="J409"/>
      <c r="K409"/>
      <c r="L409"/>
      <c r="M409"/>
    </row>
    <row r="410" spans="1:13" x14ac:dyDescent="0.15">
      <c r="A410"/>
      <c r="B410"/>
      <c r="C410"/>
      <c r="D410"/>
      <c r="E410"/>
      <c r="F410"/>
      <c r="G410"/>
      <c r="H410"/>
      <c r="I410"/>
      <c r="J410"/>
      <c r="K410"/>
      <c r="L410"/>
      <c r="M410"/>
    </row>
    <row r="411" spans="1:13" x14ac:dyDescent="0.15">
      <c r="A411"/>
      <c r="B411"/>
      <c r="C411"/>
      <c r="D411"/>
      <c r="E411"/>
      <c r="F411"/>
      <c r="G411"/>
      <c r="H411"/>
      <c r="I411"/>
      <c r="J411"/>
      <c r="K411"/>
      <c r="L411"/>
      <c r="M411"/>
    </row>
    <row r="412" spans="1:13" x14ac:dyDescent="0.15">
      <c r="A412"/>
      <c r="B412"/>
      <c r="C412"/>
      <c r="D412"/>
      <c r="E412"/>
      <c r="F412"/>
      <c r="G412"/>
      <c r="H412"/>
      <c r="I412"/>
      <c r="J412"/>
      <c r="K412"/>
      <c r="L412"/>
      <c r="M412"/>
    </row>
    <row r="413" spans="1:13" x14ac:dyDescent="0.15">
      <c r="A413"/>
      <c r="B413"/>
      <c r="C413"/>
      <c r="D413"/>
      <c r="E413"/>
      <c r="F413"/>
      <c r="G413"/>
      <c r="H413"/>
      <c r="I413"/>
      <c r="J413"/>
      <c r="K413"/>
      <c r="L413"/>
      <c r="M413"/>
    </row>
    <row r="414" spans="1:13" x14ac:dyDescent="0.15">
      <c r="A414"/>
      <c r="B414"/>
      <c r="C414"/>
      <c r="D414"/>
      <c r="E414"/>
      <c r="F414"/>
      <c r="G414"/>
      <c r="H414"/>
      <c r="I414"/>
      <c r="J414"/>
      <c r="K414"/>
      <c r="L414"/>
      <c r="M414"/>
    </row>
    <row r="415" spans="1:13" x14ac:dyDescent="0.15">
      <c r="A415"/>
      <c r="B415"/>
      <c r="C415"/>
      <c r="D415"/>
      <c r="E415"/>
      <c r="F415"/>
      <c r="G415"/>
      <c r="H415"/>
      <c r="I415"/>
      <c r="J415"/>
      <c r="K415"/>
      <c r="L415"/>
      <c r="M415"/>
    </row>
    <row r="416" spans="1:13" x14ac:dyDescent="0.15">
      <c r="A416"/>
      <c r="B416"/>
      <c r="C416"/>
      <c r="D416"/>
      <c r="E416"/>
      <c r="F416"/>
      <c r="G416"/>
      <c r="H416"/>
      <c r="I416"/>
      <c r="J416"/>
      <c r="K416"/>
      <c r="L416"/>
      <c r="M416"/>
    </row>
    <row r="417" spans="1:13" x14ac:dyDescent="0.15">
      <c r="A417"/>
      <c r="B417"/>
      <c r="C417"/>
      <c r="D417"/>
      <c r="E417"/>
      <c r="F417"/>
      <c r="G417"/>
      <c r="H417"/>
      <c r="I417"/>
      <c r="J417"/>
      <c r="K417"/>
      <c r="L417"/>
      <c r="M417"/>
    </row>
    <row r="418" spans="1:13" x14ac:dyDescent="0.15">
      <c r="A418"/>
      <c r="B418"/>
      <c r="C418"/>
      <c r="D418"/>
      <c r="E418"/>
      <c r="F418"/>
      <c r="G418"/>
      <c r="H418"/>
      <c r="I418"/>
      <c r="J418"/>
      <c r="K418"/>
      <c r="L418"/>
      <c r="M418"/>
    </row>
    <row r="419" spans="1:13" x14ac:dyDescent="0.15">
      <c r="A419"/>
      <c r="B419"/>
      <c r="C419"/>
      <c r="D419"/>
      <c r="E419"/>
      <c r="F419"/>
      <c r="G419"/>
      <c r="H419"/>
      <c r="I419"/>
      <c r="J419"/>
      <c r="K419"/>
      <c r="L419"/>
      <c r="M419"/>
    </row>
    <row r="420" spans="1:13" x14ac:dyDescent="0.15">
      <c r="A420"/>
      <c r="B420"/>
      <c r="C420"/>
      <c r="D420"/>
      <c r="E420"/>
      <c r="F420"/>
      <c r="G420"/>
      <c r="H420"/>
      <c r="I420"/>
      <c r="J420"/>
      <c r="K420"/>
      <c r="L420"/>
      <c r="M420"/>
    </row>
    <row r="421" spans="1:13" x14ac:dyDescent="0.15">
      <c r="A421"/>
      <c r="B421"/>
      <c r="C421"/>
      <c r="D421"/>
      <c r="E421"/>
      <c r="F421"/>
      <c r="G421"/>
      <c r="H421"/>
      <c r="I421"/>
      <c r="J421"/>
      <c r="K421"/>
      <c r="L421"/>
      <c r="M421"/>
    </row>
    <row r="422" spans="1:13" x14ac:dyDescent="0.15">
      <c r="A422"/>
      <c r="B422"/>
      <c r="C422"/>
      <c r="D422"/>
      <c r="E422"/>
      <c r="F422"/>
      <c r="G422"/>
      <c r="H422"/>
      <c r="I422"/>
      <c r="J422"/>
      <c r="K422"/>
      <c r="L422"/>
      <c r="M422"/>
    </row>
    <row r="423" spans="1:13" x14ac:dyDescent="0.15">
      <c r="A423"/>
      <c r="B423"/>
      <c r="C423"/>
      <c r="D423"/>
      <c r="E423"/>
      <c r="F423"/>
      <c r="G423"/>
      <c r="H423"/>
      <c r="I423"/>
      <c r="J423"/>
      <c r="K423"/>
      <c r="L423"/>
      <c r="M423"/>
    </row>
    <row r="424" spans="1:13" x14ac:dyDescent="0.15">
      <c r="A424"/>
      <c r="B424"/>
      <c r="C424"/>
      <c r="D424"/>
      <c r="E424"/>
      <c r="F424"/>
      <c r="G424"/>
      <c r="H424"/>
      <c r="I424"/>
      <c r="J424"/>
      <c r="K424"/>
      <c r="L424"/>
      <c r="M424"/>
    </row>
    <row r="425" spans="1:13" x14ac:dyDescent="0.15">
      <c r="A425"/>
      <c r="B425"/>
      <c r="C425"/>
      <c r="D425"/>
      <c r="E425"/>
      <c r="F425"/>
      <c r="G425"/>
      <c r="H425"/>
      <c r="I425"/>
      <c r="J425"/>
      <c r="K425"/>
      <c r="L425"/>
      <c r="M425"/>
    </row>
    <row r="426" spans="1:13" x14ac:dyDescent="0.15">
      <c r="A426"/>
      <c r="B426"/>
      <c r="C426"/>
      <c r="D426"/>
      <c r="E426"/>
      <c r="F426"/>
      <c r="G426"/>
      <c r="H426"/>
      <c r="I426"/>
      <c r="J426"/>
      <c r="K426"/>
      <c r="L426"/>
      <c r="M426"/>
    </row>
    <row r="427" spans="1:13" x14ac:dyDescent="0.15">
      <c r="A427"/>
      <c r="B427"/>
      <c r="C427"/>
      <c r="D427"/>
      <c r="E427"/>
      <c r="F427"/>
      <c r="G427"/>
      <c r="H427"/>
      <c r="I427"/>
      <c r="J427"/>
      <c r="K427"/>
      <c r="L427"/>
      <c r="M427"/>
    </row>
    <row r="428" spans="1:13" x14ac:dyDescent="0.15">
      <c r="A428"/>
      <c r="B428"/>
      <c r="C428"/>
      <c r="D428"/>
      <c r="E428"/>
      <c r="F428"/>
      <c r="G428"/>
      <c r="H428"/>
      <c r="I428"/>
      <c r="J428"/>
      <c r="K428"/>
      <c r="L428"/>
      <c r="M428"/>
    </row>
    <row r="429" spans="1:13" x14ac:dyDescent="0.15">
      <c r="A429"/>
      <c r="B429"/>
      <c r="C429"/>
      <c r="D429"/>
      <c r="E429"/>
      <c r="F429"/>
      <c r="G429"/>
      <c r="H429"/>
      <c r="I429"/>
      <c r="J429"/>
      <c r="K429"/>
      <c r="L429"/>
      <c r="M429"/>
    </row>
    <row r="430" spans="1:13" x14ac:dyDescent="0.15">
      <c r="A430"/>
      <c r="B430"/>
      <c r="C430"/>
      <c r="D430"/>
      <c r="E430"/>
      <c r="F430"/>
      <c r="G430"/>
      <c r="H430"/>
      <c r="I430"/>
      <c r="J430"/>
      <c r="K430"/>
      <c r="L430"/>
      <c r="M430"/>
    </row>
    <row r="431" spans="1:13" x14ac:dyDescent="0.15">
      <c r="A431"/>
      <c r="B431"/>
      <c r="C431"/>
      <c r="D431"/>
      <c r="E431"/>
      <c r="F431"/>
      <c r="G431"/>
      <c r="H431"/>
      <c r="I431"/>
      <c r="J431"/>
      <c r="K431"/>
      <c r="L431"/>
      <c r="M431"/>
    </row>
    <row r="432" spans="1:13" x14ac:dyDescent="0.15">
      <c r="A432"/>
      <c r="B432"/>
      <c r="C432"/>
      <c r="D432"/>
      <c r="E432"/>
      <c r="F432"/>
      <c r="G432"/>
      <c r="H432"/>
      <c r="I432"/>
      <c r="J432"/>
      <c r="K432"/>
      <c r="L432"/>
      <c r="M432"/>
    </row>
    <row r="433" spans="1:13" x14ac:dyDescent="0.15">
      <c r="A433"/>
      <c r="B433"/>
      <c r="C433"/>
      <c r="D433"/>
      <c r="E433"/>
      <c r="F433"/>
      <c r="G433"/>
      <c r="H433"/>
      <c r="I433"/>
      <c r="J433"/>
      <c r="K433"/>
      <c r="L433"/>
      <c r="M433"/>
    </row>
    <row r="434" spans="1:13" x14ac:dyDescent="0.15">
      <c r="A434"/>
      <c r="B434"/>
      <c r="C434"/>
      <c r="D434"/>
      <c r="E434"/>
      <c r="F434"/>
      <c r="G434"/>
      <c r="H434"/>
      <c r="I434"/>
      <c r="J434"/>
      <c r="K434"/>
      <c r="L434"/>
      <c r="M434"/>
    </row>
    <row r="435" spans="1:13" x14ac:dyDescent="0.15">
      <c r="A435"/>
      <c r="B435"/>
      <c r="C435"/>
      <c r="D435"/>
      <c r="E435"/>
      <c r="F435"/>
      <c r="G435"/>
      <c r="H435"/>
      <c r="I435"/>
      <c r="J435"/>
      <c r="K435"/>
      <c r="L435"/>
      <c r="M435"/>
    </row>
    <row r="436" spans="1:13" x14ac:dyDescent="0.15">
      <c r="A436"/>
      <c r="B436"/>
      <c r="C436"/>
      <c r="D436"/>
      <c r="E436"/>
      <c r="F436"/>
      <c r="G436"/>
      <c r="H436"/>
      <c r="I436"/>
      <c r="J436"/>
      <c r="K436"/>
      <c r="L436"/>
      <c r="M436"/>
    </row>
    <row r="437" spans="1:13" x14ac:dyDescent="0.15">
      <c r="A437"/>
      <c r="B437"/>
      <c r="C437"/>
      <c r="D437"/>
      <c r="E437"/>
      <c r="F437"/>
      <c r="G437"/>
      <c r="H437"/>
      <c r="I437"/>
      <c r="J437"/>
      <c r="K437"/>
      <c r="L437"/>
      <c r="M437"/>
    </row>
    <row r="438" spans="1:13" x14ac:dyDescent="0.15">
      <c r="A438"/>
      <c r="B438"/>
      <c r="C438"/>
      <c r="D438"/>
      <c r="E438"/>
      <c r="F438"/>
      <c r="G438"/>
      <c r="H438"/>
      <c r="I438"/>
      <c r="J438"/>
      <c r="K438"/>
      <c r="L438"/>
      <c r="M438"/>
    </row>
    <row r="439" spans="1:13" x14ac:dyDescent="0.15">
      <c r="A439"/>
      <c r="B439"/>
      <c r="C439"/>
      <c r="D439"/>
      <c r="E439"/>
      <c r="F439"/>
      <c r="G439"/>
      <c r="H439"/>
      <c r="I439"/>
      <c r="J439"/>
      <c r="K439"/>
      <c r="L439"/>
      <c r="M439"/>
    </row>
    <row r="440" spans="1:13" x14ac:dyDescent="0.15">
      <c r="A440"/>
      <c r="B440"/>
      <c r="C440"/>
      <c r="D440"/>
      <c r="E440"/>
      <c r="F440"/>
      <c r="G440"/>
      <c r="H440"/>
      <c r="I440"/>
      <c r="J440"/>
      <c r="K440"/>
      <c r="L440"/>
      <c r="M440"/>
    </row>
    <row r="441" spans="1:13" x14ac:dyDescent="0.15">
      <c r="A441"/>
      <c r="B441"/>
      <c r="C441"/>
      <c r="D441"/>
      <c r="E441"/>
      <c r="F441"/>
      <c r="G441"/>
      <c r="H441"/>
      <c r="I441"/>
      <c r="J441"/>
      <c r="K441"/>
      <c r="L441"/>
      <c r="M441"/>
    </row>
    <row r="442" spans="1:13" x14ac:dyDescent="0.15">
      <c r="A442"/>
      <c r="B442"/>
      <c r="C442"/>
      <c r="D442"/>
      <c r="E442"/>
      <c r="F442"/>
      <c r="G442"/>
      <c r="H442"/>
      <c r="I442"/>
      <c r="J442"/>
      <c r="K442"/>
      <c r="L442"/>
      <c r="M442"/>
    </row>
    <row r="443" spans="1:13" x14ac:dyDescent="0.15">
      <c r="A443"/>
      <c r="B443"/>
      <c r="C443"/>
      <c r="D443"/>
      <c r="E443"/>
      <c r="F443"/>
      <c r="G443"/>
      <c r="H443"/>
      <c r="I443"/>
      <c r="J443"/>
      <c r="K443"/>
      <c r="L443"/>
      <c r="M443"/>
    </row>
    <row r="444" spans="1:13" x14ac:dyDescent="0.15">
      <c r="A444"/>
      <c r="B444"/>
      <c r="C444"/>
      <c r="D444"/>
      <c r="E444"/>
      <c r="F444"/>
      <c r="G444"/>
      <c r="H444"/>
      <c r="I444"/>
      <c r="J444"/>
      <c r="K444"/>
      <c r="L444"/>
      <c r="M444"/>
    </row>
    <row r="445" spans="1:13" x14ac:dyDescent="0.15">
      <c r="A445"/>
      <c r="B445"/>
      <c r="C445"/>
      <c r="D445"/>
      <c r="E445"/>
      <c r="F445"/>
      <c r="G445"/>
      <c r="H445"/>
      <c r="I445"/>
      <c r="J445"/>
      <c r="K445"/>
      <c r="L445"/>
      <c r="M445"/>
    </row>
    <row r="446" spans="1:13" x14ac:dyDescent="0.15">
      <c r="A446"/>
      <c r="B446"/>
      <c r="C446"/>
      <c r="D446"/>
      <c r="E446"/>
      <c r="F446"/>
      <c r="G446"/>
      <c r="H446"/>
      <c r="I446"/>
      <c r="J446"/>
      <c r="K446"/>
      <c r="L446"/>
      <c r="M446"/>
    </row>
    <row r="447" spans="1:13" x14ac:dyDescent="0.15">
      <c r="A447"/>
      <c r="B447"/>
      <c r="C447"/>
      <c r="D447"/>
      <c r="E447"/>
      <c r="F447"/>
      <c r="G447"/>
      <c r="H447"/>
      <c r="I447"/>
      <c r="J447"/>
      <c r="K447"/>
      <c r="L447"/>
      <c r="M447"/>
    </row>
    <row r="448" spans="1:13" x14ac:dyDescent="0.15">
      <c r="A448"/>
      <c r="B448"/>
      <c r="C448"/>
      <c r="D448"/>
      <c r="E448"/>
      <c r="F448"/>
      <c r="G448"/>
      <c r="H448"/>
      <c r="I448"/>
      <c r="J448"/>
      <c r="K448"/>
      <c r="L448"/>
      <c r="M448"/>
    </row>
    <row r="449" spans="1:13" x14ac:dyDescent="0.15">
      <c r="A449"/>
      <c r="B449"/>
      <c r="C449"/>
      <c r="D449"/>
      <c r="E449"/>
      <c r="F449"/>
      <c r="G449"/>
      <c r="H449"/>
      <c r="I449"/>
      <c r="J449"/>
      <c r="K449"/>
      <c r="L449"/>
      <c r="M449"/>
    </row>
    <row r="450" spans="1:13" x14ac:dyDescent="0.15">
      <c r="A450"/>
      <c r="B450"/>
      <c r="C450"/>
      <c r="D450"/>
      <c r="E450"/>
      <c r="F450"/>
      <c r="G450"/>
      <c r="H450"/>
      <c r="I450"/>
      <c r="J450"/>
      <c r="K450"/>
      <c r="L450"/>
      <c r="M450"/>
    </row>
    <row r="451" spans="1:13" x14ac:dyDescent="0.15">
      <c r="A451"/>
      <c r="B451"/>
      <c r="C451"/>
      <c r="D451"/>
      <c r="E451"/>
      <c r="F451"/>
      <c r="G451"/>
      <c r="H451"/>
      <c r="I451"/>
      <c r="J451"/>
      <c r="K451"/>
      <c r="L451"/>
      <c r="M451"/>
    </row>
    <row r="452" spans="1:13" x14ac:dyDescent="0.15">
      <c r="A452"/>
      <c r="B452"/>
      <c r="C452"/>
      <c r="D452"/>
      <c r="E452"/>
      <c r="F452"/>
      <c r="G452"/>
      <c r="H452"/>
      <c r="I452"/>
      <c r="J452"/>
      <c r="K452"/>
      <c r="L452"/>
      <c r="M452"/>
    </row>
    <row r="453" spans="1:13" x14ac:dyDescent="0.15">
      <c r="A453"/>
      <c r="B453"/>
      <c r="C453"/>
      <c r="D453"/>
      <c r="E453"/>
      <c r="F453"/>
      <c r="G453"/>
      <c r="H453"/>
      <c r="I453"/>
      <c r="J453"/>
      <c r="K453"/>
      <c r="L453"/>
      <c r="M453"/>
    </row>
    <row r="454" spans="1:13" x14ac:dyDescent="0.15">
      <c r="A454"/>
      <c r="B454"/>
      <c r="C454"/>
      <c r="D454"/>
      <c r="E454"/>
      <c r="F454"/>
      <c r="G454"/>
      <c r="H454"/>
      <c r="I454"/>
      <c r="J454"/>
      <c r="K454"/>
      <c r="L454"/>
      <c r="M454"/>
    </row>
    <row r="455" spans="1:13" x14ac:dyDescent="0.15">
      <c r="A455"/>
      <c r="B455"/>
      <c r="C455"/>
      <c r="D455"/>
      <c r="E455"/>
      <c r="F455"/>
      <c r="G455"/>
      <c r="H455"/>
      <c r="I455"/>
      <c r="J455"/>
      <c r="K455"/>
      <c r="L455"/>
      <c r="M455"/>
    </row>
    <row r="456" spans="1:13" x14ac:dyDescent="0.15">
      <c r="A456"/>
      <c r="B456"/>
      <c r="C456"/>
      <c r="D456"/>
      <c r="E456"/>
      <c r="F456"/>
      <c r="G456"/>
      <c r="H456"/>
      <c r="I456"/>
      <c r="J456"/>
      <c r="K456"/>
      <c r="L456"/>
      <c r="M456"/>
    </row>
    <row r="457" spans="1:13" x14ac:dyDescent="0.15">
      <c r="A457"/>
      <c r="B457"/>
      <c r="C457"/>
      <c r="D457"/>
      <c r="E457"/>
      <c r="F457"/>
      <c r="G457"/>
      <c r="H457"/>
      <c r="I457"/>
      <c r="J457"/>
      <c r="K457"/>
      <c r="L457"/>
      <c r="M457"/>
    </row>
    <row r="458" spans="1:13" x14ac:dyDescent="0.15">
      <c r="A458"/>
      <c r="B458"/>
      <c r="C458"/>
      <c r="D458"/>
      <c r="E458"/>
      <c r="F458"/>
      <c r="G458"/>
      <c r="H458"/>
      <c r="I458"/>
      <c r="J458"/>
      <c r="K458"/>
      <c r="L458"/>
      <c r="M458"/>
    </row>
    <row r="459" spans="1:13" x14ac:dyDescent="0.15">
      <c r="A459"/>
      <c r="B459"/>
      <c r="C459"/>
      <c r="D459"/>
      <c r="E459"/>
      <c r="F459"/>
      <c r="G459"/>
      <c r="H459"/>
      <c r="I459"/>
      <c r="J459"/>
      <c r="K459"/>
      <c r="L459"/>
      <c r="M459"/>
    </row>
    <row r="460" spans="1:13" x14ac:dyDescent="0.15">
      <c r="A460"/>
      <c r="B460"/>
      <c r="C460"/>
      <c r="D460"/>
      <c r="E460"/>
      <c r="F460"/>
      <c r="G460"/>
      <c r="H460"/>
      <c r="I460"/>
      <c r="J460"/>
      <c r="K460"/>
      <c r="L460"/>
      <c r="M460"/>
    </row>
    <row r="461" spans="1:13" x14ac:dyDescent="0.15">
      <c r="A461"/>
      <c r="B461"/>
      <c r="C461"/>
      <c r="D461"/>
      <c r="E461"/>
      <c r="F461"/>
      <c r="G461"/>
      <c r="H461"/>
      <c r="I461"/>
      <c r="J461"/>
      <c r="K461"/>
      <c r="L461"/>
      <c r="M461"/>
    </row>
    <row r="462" spans="1:13" x14ac:dyDescent="0.15">
      <c r="A462"/>
      <c r="B462"/>
      <c r="C462"/>
      <c r="D462"/>
      <c r="E462"/>
      <c r="F462"/>
      <c r="G462"/>
      <c r="H462"/>
      <c r="I462"/>
      <c r="J462"/>
      <c r="K462"/>
      <c r="L462"/>
      <c r="M462"/>
    </row>
    <row r="463" spans="1:13" x14ac:dyDescent="0.15">
      <c r="A463"/>
      <c r="B463"/>
      <c r="C463"/>
      <c r="D463"/>
      <c r="E463"/>
      <c r="F463"/>
      <c r="G463"/>
      <c r="H463"/>
      <c r="I463"/>
      <c r="J463"/>
      <c r="K463"/>
      <c r="L463"/>
      <c r="M463"/>
    </row>
    <row r="464" spans="1:13" x14ac:dyDescent="0.15">
      <c r="A464"/>
      <c r="B464"/>
      <c r="C464"/>
      <c r="D464"/>
      <c r="E464"/>
      <c r="F464"/>
      <c r="G464"/>
      <c r="H464"/>
      <c r="I464"/>
      <c r="J464"/>
      <c r="K464"/>
      <c r="L464"/>
      <c r="M464"/>
    </row>
    <row r="465" spans="1:13" x14ac:dyDescent="0.15">
      <c r="A465"/>
      <c r="B465"/>
      <c r="C465"/>
      <c r="D465"/>
      <c r="E465"/>
      <c r="F465"/>
      <c r="G465"/>
      <c r="H465"/>
      <c r="I465"/>
      <c r="J465"/>
      <c r="K465"/>
      <c r="L465"/>
      <c r="M465"/>
    </row>
    <row r="466" spans="1:13" x14ac:dyDescent="0.15">
      <c r="A466"/>
      <c r="B466"/>
      <c r="C466"/>
      <c r="D466"/>
      <c r="E466"/>
      <c r="F466"/>
      <c r="G466"/>
      <c r="H466"/>
      <c r="I466"/>
      <c r="J466"/>
      <c r="K466"/>
      <c r="L466"/>
      <c r="M466"/>
    </row>
    <row r="467" spans="1:13" x14ac:dyDescent="0.15">
      <c r="A467"/>
      <c r="B467"/>
      <c r="C467"/>
      <c r="D467"/>
      <c r="E467"/>
      <c r="F467"/>
      <c r="G467"/>
      <c r="H467"/>
      <c r="I467"/>
      <c r="J467"/>
      <c r="K467"/>
      <c r="L467"/>
      <c r="M467"/>
    </row>
    <row r="468" spans="1:13" x14ac:dyDescent="0.15">
      <c r="A468"/>
      <c r="B468"/>
      <c r="C468"/>
      <c r="D468"/>
      <c r="E468"/>
      <c r="F468"/>
      <c r="G468"/>
      <c r="H468"/>
      <c r="I468"/>
      <c r="J468"/>
      <c r="K468"/>
      <c r="L468"/>
      <c r="M468"/>
    </row>
    <row r="469" spans="1:13" x14ac:dyDescent="0.15">
      <c r="A469"/>
      <c r="B469"/>
      <c r="C469"/>
      <c r="D469"/>
      <c r="E469"/>
      <c r="F469"/>
      <c r="G469"/>
      <c r="H469"/>
      <c r="I469"/>
      <c r="J469"/>
      <c r="K469"/>
      <c r="L469"/>
      <c r="M469"/>
    </row>
    <row r="470" spans="1:13" x14ac:dyDescent="0.15">
      <c r="A470"/>
      <c r="B470"/>
      <c r="C470"/>
      <c r="D470"/>
      <c r="E470"/>
      <c r="F470"/>
      <c r="G470"/>
      <c r="H470"/>
      <c r="I470"/>
      <c r="J470"/>
      <c r="K470"/>
      <c r="L470"/>
      <c r="M470"/>
    </row>
    <row r="471" spans="1:13" x14ac:dyDescent="0.15">
      <c r="A471"/>
      <c r="B471"/>
      <c r="C471"/>
      <c r="D471"/>
      <c r="E471"/>
      <c r="F471"/>
      <c r="G471"/>
      <c r="H471"/>
      <c r="I471"/>
      <c r="J471"/>
      <c r="K471"/>
      <c r="L471"/>
      <c r="M471"/>
    </row>
    <row r="472" spans="1:13" x14ac:dyDescent="0.15">
      <c r="A472"/>
      <c r="B472"/>
      <c r="C472"/>
      <c r="D472"/>
      <c r="E472"/>
      <c r="F472"/>
      <c r="G472"/>
      <c r="H472"/>
      <c r="I472"/>
      <c r="J472"/>
      <c r="K472"/>
      <c r="L472"/>
      <c r="M472"/>
    </row>
    <row r="473" spans="1:13" x14ac:dyDescent="0.15">
      <c r="A473"/>
      <c r="B473"/>
      <c r="C473"/>
      <c r="D473"/>
      <c r="E473"/>
      <c r="F473"/>
      <c r="G473"/>
      <c r="H473"/>
      <c r="I473"/>
      <c r="J473"/>
      <c r="K473"/>
      <c r="L473"/>
      <c r="M473"/>
    </row>
    <row r="474" spans="1:13" x14ac:dyDescent="0.15">
      <c r="A474"/>
      <c r="B474"/>
      <c r="C474"/>
      <c r="D474"/>
      <c r="E474"/>
      <c r="F474"/>
      <c r="G474"/>
      <c r="H474"/>
      <c r="I474"/>
      <c r="J474"/>
      <c r="K474"/>
      <c r="L474"/>
      <c r="M474"/>
    </row>
    <row r="475" spans="1:13" x14ac:dyDescent="0.15">
      <c r="A475"/>
      <c r="B475"/>
      <c r="C475"/>
      <c r="D475"/>
      <c r="E475"/>
      <c r="F475"/>
      <c r="G475"/>
      <c r="H475"/>
      <c r="I475"/>
      <c r="J475"/>
      <c r="K475"/>
      <c r="L475"/>
      <c r="M475"/>
    </row>
    <row r="476" spans="1:13" x14ac:dyDescent="0.15">
      <c r="A476"/>
      <c r="B476"/>
      <c r="C476"/>
      <c r="D476"/>
      <c r="E476"/>
      <c r="F476"/>
      <c r="G476"/>
      <c r="H476"/>
      <c r="I476"/>
      <c r="J476"/>
      <c r="K476"/>
      <c r="L476"/>
      <c r="M476"/>
    </row>
    <row r="477" spans="1:13" x14ac:dyDescent="0.15">
      <c r="A477"/>
      <c r="B477"/>
      <c r="C477"/>
      <c r="D477"/>
      <c r="E477"/>
      <c r="F477"/>
      <c r="G477"/>
      <c r="H477"/>
      <c r="I477"/>
      <c r="J477"/>
      <c r="K477"/>
      <c r="L477"/>
      <c r="M477"/>
    </row>
    <row r="478" spans="1:13" x14ac:dyDescent="0.15">
      <c r="A478"/>
      <c r="B478"/>
      <c r="C478"/>
      <c r="D478"/>
      <c r="E478"/>
      <c r="F478"/>
      <c r="G478"/>
      <c r="H478"/>
      <c r="I478"/>
      <c r="J478"/>
      <c r="K478"/>
      <c r="L478"/>
      <c r="M478"/>
    </row>
    <row r="479" spans="1:13" x14ac:dyDescent="0.15">
      <c r="A479"/>
      <c r="B479"/>
      <c r="C479"/>
      <c r="D479"/>
      <c r="E479"/>
      <c r="F479"/>
      <c r="G479"/>
      <c r="H479"/>
      <c r="I479"/>
      <c r="J479"/>
      <c r="K479"/>
      <c r="L479"/>
      <c r="M479"/>
    </row>
    <row r="480" spans="1:13" x14ac:dyDescent="0.15">
      <c r="A480"/>
      <c r="B480"/>
      <c r="C480"/>
      <c r="D480"/>
      <c r="E480"/>
      <c r="F480"/>
      <c r="G480"/>
      <c r="H480"/>
      <c r="I480"/>
      <c r="J480"/>
      <c r="K480"/>
      <c r="L480"/>
      <c r="M480"/>
    </row>
    <row r="481" spans="1:13" x14ac:dyDescent="0.15">
      <c r="A481"/>
      <c r="B481"/>
      <c r="C481"/>
      <c r="D481"/>
      <c r="E481"/>
      <c r="F481"/>
      <c r="G481"/>
      <c r="H481"/>
      <c r="I481"/>
      <c r="J481"/>
      <c r="K481"/>
      <c r="L481"/>
      <c r="M481"/>
    </row>
    <row r="482" spans="1:13" x14ac:dyDescent="0.15">
      <c r="A482"/>
      <c r="B482"/>
      <c r="C482"/>
      <c r="D482"/>
      <c r="E482"/>
      <c r="F482"/>
      <c r="G482"/>
      <c r="H482"/>
      <c r="I482"/>
      <c r="J482"/>
      <c r="K482"/>
      <c r="L482"/>
      <c r="M482"/>
    </row>
    <row r="483" spans="1:13" x14ac:dyDescent="0.15">
      <c r="A483"/>
      <c r="B483"/>
      <c r="C483"/>
      <c r="D483"/>
      <c r="E483"/>
      <c r="F483"/>
      <c r="G483"/>
      <c r="H483"/>
      <c r="I483"/>
      <c r="J483"/>
      <c r="K483"/>
      <c r="L483"/>
      <c r="M483"/>
    </row>
    <row r="484" spans="1:13" x14ac:dyDescent="0.15">
      <c r="A484"/>
      <c r="B484"/>
      <c r="C484"/>
      <c r="D484"/>
      <c r="E484"/>
      <c r="F484"/>
      <c r="G484"/>
      <c r="H484"/>
      <c r="I484"/>
      <c r="J484"/>
      <c r="K484"/>
      <c r="L484"/>
      <c r="M484"/>
    </row>
    <row r="485" spans="1:13" x14ac:dyDescent="0.15">
      <c r="A485"/>
      <c r="B485"/>
      <c r="C485"/>
      <c r="D485"/>
      <c r="E485"/>
      <c r="F485"/>
      <c r="G485"/>
      <c r="H485"/>
      <c r="I485"/>
      <c r="J485"/>
      <c r="K485"/>
      <c r="L485"/>
      <c r="M485"/>
    </row>
    <row r="486" spans="1:13" x14ac:dyDescent="0.15">
      <c r="A486"/>
      <c r="B486"/>
      <c r="C486"/>
      <c r="D486"/>
      <c r="E486"/>
      <c r="F486"/>
      <c r="G486"/>
      <c r="H486"/>
      <c r="I486"/>
      <c r="J486"/>
      <c r="K486"/>
      <c r="L486"/>
      <c r="M486"/>
    </row>
    <row r="487" spans="1:13" x14ac:dyDescent="0.15">
      <c r="A487"/>
      <c r="B487"/>
      <c r="C487"/>
      <c r="D487"/>
      <c r="E487"/>
      <c r="F487"/>
      <c r="G487"/>
      <c r="H487"/>
      <c r="I487"/>
      <c r="J487"/>
      <c r="K487"/>
      <c r="L487"/>
      <c r="M487"/>
    </row>
    <row r="488" spans="1:13" x14ac:dyDescent="0.15">
      <c r="A488"/>
      <c r="B488"/>
      <c r="C488"/>
      <c r="D488"/>
      <c r="E488"/>
      <c r="F488"/>
      <c r="G488"/>
      <c r="H488"/>
      <c r="I488"/>
      <c r="J488"/>
      <c r="K488"/>
      <c r="L488"/>
      <c r="M488"/>
    </row>
    <row r="489" spans="1:13" x14ac:dyDescent="0.15">
      <c r="A489"/>
      <c r="B489"/>
      <c r="C489"/>
      <c r="D489"/>
      <c r="E489"/>
      <c r="F489"/>
      <c r="G489"/>
      <c r="H489"/>
      <c r="I489"/>
      <c r="J489"/>
      <c r="K489"/>
      <c r="L489"/>
      <c r="M489"/>
    </row>
    <row r="490" spans="1:13" x14ac:dyDescent="0.15">
      <c r="A490"/>
      <c r="B490"/>
      <c r="C490"/>
      <c r="D490"/>
      <c r="E490"/>
      <c r="F490"/>
      <c r="G490"/>
      <c r="H490"/>
      <c r="I490"/>
      <c r="J490"/>
      <c r="K490"/>
      <c r="L490"/>
      <c r="M490"/>
    </row>
    <row r="491" spans="1:13" x14ac:dyDescent="0.15">
      <c r="A491"/>
      <c r="B491"/>
      <c r="C491"/>
      <c r="D491"/>
      <c r="E491"/>
      <c r="F491"/>
      <c r="G491"/>
      <c r="H491"/>
      <c r="I491"/>
      <c r="J491"/>
      <c r="K491"/>
      <c r="L491"/>
      <c r="M491"/>
    </row>
    <row r="492" spans="1:13" x14ac:dyDescent="0.15">
      <c r="A492"/>
      <c r="B492"/>
      <c r="C492"/>
      <c r="D492"/>
      <c r="E492"/>
      <c r="F492"/>
      <c r="G492"/>
      <c r="H492"/>
      <c r="I492"/>
      <c r="J492"/>
      <c r="K492"/>
      <c r="L492"/>
      <c r="M492"/>
    </row>
    <row r="493" spans="1:13" x14ac:dyDescent="0.15">
      <c r="A493"/>
      <c r="B493"/>
      <c r="C493"/>
      <c r="D493"/>
      <c r="E493"/>
      <c r="F493"/>
      <c r="G493"/>
      <c r="H493"/>
      <c r="I493"/>
      <c r="J493"/>
      <c r="K493"/>
      <c r="L493"/>
      <c r="M493"/>
    </row>
    <row r="494" spans="1:13" x14ac:dyDescent="0.15">
      <c r="A494"/>
      <c r="B494"/>
      <c r="C494"/>
      <c r="D494"/>
      <c r="E494"/>
      <c r="F494"/>
      <c r="G494"/>
      <c r="H494"/>
      <c r="I494"/>
      <c r="J494"/>
      <c r="K494"/>
      <c r="L494"/>
      <c r="M494"/>
    </row>
    <row r="495" spans="1:13" x14ac:dyDescent="0.15">
      <c r="A495"/>
      <c r="B495"/>
      <c r="C495"/>
      <c r="D495"/>
      <c r="E495"/>
      <c r="F495"/>
      <c r="G495"/>
      <c r="H495"/>
      <c r="I495"/>
      <c r="J495"/>
      <c r="K495"/>
      <c r="L495"/>
      <c r="M495"/>
    </row>
    <row r="496" spans="1:13" x14ac:dyDescent="0.15">
      <c r="A496"/>
      <c r="B496"/>
      <c r="C496"/>
      <c r="D496"/>
      <c r="E496"/>
      <c r="F496"/>
      <c r="G496"/>
      <c r="H496"/>
      <c r="I496"/>
      <c r="J496"/>
      <c r="K496"/>
      <c r="L496"/>
      <c r="M496"/>
    </row>
    <row r="497" spans="1:13" x14ac:dyDescent="0.15">
      <c r="A497"/>
      <c r="B497"/>
      <c r="C497"/>
      <c r="D497"/>
      <c r="E497"/>
      <c r="F497"/>
      <c r="G497"/>
      <c r="H497"/>
      <c r="I497"/>
      <c r="J497"/>
      <c r="K497"/>
      <c r="L497"/>
      <c r="M497"/>
    </row>
    <row r="498" spans="1:13" x14ac:dyDescent="0.15">
      <c r="A498"/>
      <c r="B498"/>
      <c r="C498"/>
      <c r="D498"/>
      <c r="E498"/>
      <c r="F498"/>
      <c r="G498"/>
      <c r="H498"/>
      <c r="I498"/>
      <c r="J498"/>
      <c r="K498"/>
      <c r="L498"/>
      <c r="M498"/>
    </row>
    <row r="499" spans="1:13" x14ac:dyDescent="0.15">
      <c r="A499"/>
      <c r="B499"/>
      <c r="C499"/>
      <c r="D499"/>
      <c r="E499"/>
      <c r="F499"/>
      <c r="G499"/>
      <c r="H499"/>
      <c r="I499"/>
      <c r="J499"/>
      <c r="K499"/>
      <c r="L499"/>
      <c r="M499"/>
    </row>
    <row r="500" spans="1:13" x14ac:dyDescent="0.15">
      <c r="A500"/>
      <c r="B500"/>
      <c r="C500"/>
      <c r="D500"/>
      <c r="E500"/>
      <c r="F500"/>
      <c r="G500"/>
      <c r="H500"/>
      <c r="I500"/>
      <c r="J500"/>
      <c r="K500"/>
      <c r="L500"/>
      <c r="M500"/>
    </row>
    <row r="501" spans="1:13" x14ac:dyDescent="0.15">
      <c r="A501"/>
      <c r="B501"/>
      <c r="C501"/>
      <c r="D501"/>
      <c r="E501"/>
      <c r="F501"/>
      <c r="G501"/>
      <c r="H501"/>
      <c r="I501"/>
      <c r="J501"/>
      <c r="K501"/>
      <c r="L501"/>
      <c r="M501"/>
    </row>
    <row r="502" spans="1:13" x14ac:dyDescent="0.15">
      <c r="A502"/>
      <c r="B502"/>
      <c r="C502"/>
      <c r="D502"/>
      <c r="E502"/>
      <c r="F502"/>
      <c r="G502"/>
      <c r="H502"/>
      <c r="I502"/>
      <c r="J502"/>
      <c r="K502"/>
      <c r="L502"/>
      <c r="M502"/>
    </row>
    <row r="503" spans="1:13" x14ac:dyDescent="0.15">
      <c r="A503"/>
      <c r="B503"/>
      <c r="C503"/>
      <c r="D503"/>
      <c r="E503"/>
      <c r="F503"/>
      <c r="G503"/>
      <c r="H503"/>
      <c r="I503"/>
      <c r="J503"/>
      <c r="K503"/>
      <c r="L503"/>
      <c r="M503"/>
    </row>
    <row r="504" spans="1:13" x14ac:dyDescent="0.15">
      <c r="A504"/>
      <c r="B504"/>
      <c r="C504"/>
      <c r="D504"/>
      <c r="E504"/>
      <c r="F504"/>
      <c r="G504"/>
      <c r="H504"/>
      <c r="I504"/>
      <c r="J504"/>
      <c r="K504"/>
      <c r="L504"/>
      <c r="M504"/>
    </row>
    <row r="505" spans="1:13" x14ac:dyDescent="0.15">
      <c r="A505"/>
      <c r="B505"/>
      <c r="C505"/>
      <c r="D505"/>
      <c r="E505"/>
      <c r="F505"/>
      <c r="G505"/>
      <c r="H505"/>
      <c r="I505"/>
      <c r="J505"/>
      <c r="K505"/>
      <c r="L505"/>
      <c r="M505"/>
    </row>
    <row r="506" spans="1:13" x14ac:dyDescent="0.15">
      <c r="A506"/>
      <c r="B506"/>
      <c r="C506"/>
      <c r="D506"/>
      <c r="E506"/>
      <c r="F506"/>
      <c r="G506"/>
      <c r="H506"/>
      <c r="I506"/>
      <c r="J506"/>
      <c r="K506"/>
      <c r="L506"/>
      <c r="M506"/>
    </row>
    <row r="507" spans="1:13" x14ac:dyDescent="0.15">
      <c r="A507"/>
      <c r="B507"/>
      <c r="C507"/>
      <c r="D507"/>
      <c r="E507"/>
      <c r="F507"/>
      <c r="G507"/>
      <c r="H507"/>
      <c r="I507"/>
      <c r="J507"/>
      <c r="K507"/>
      <c r="L507"/>
      <c r="M507"/>
    </row>
    <row r="508" spans="1:13" x14ac:dyDescent="0.15">
      <c r="A508"/>
      <c r="B508"/>
      <c r="C508"/>
      <c r="D508"/>
      <c r="E508"/>
      <c r="F508"/>
      <c r="G508"/>
      <c r="H508"/>
      <c r="I508"/>
      <c r="J508"/>
      <c r="K508"/>
      <c r="L508"/>
      <c r="M508"/>
    </row>
    <row r="509" spans="1:13" x14ac:dyDescent="0.15">
      <c r="A509"/>
      <c r="B509"/>
      <c r="C509"/>
      <c r="D509"/>
      <c r="E509"/>
      <c r="F509"/>
      <c r="G509"/>
      <c r="H509"/>
      <c r="I509"/>
      <c r="J509"/>
      <c r="K509"/>
      <c r="L509"/>
      <c r="M509"/>
    </row>
    <row r="510" spans="1:13" x14ac:dyDescent="0.15">
      <c r="A510"/>
      <c r="B510"/>
      <c r="C510"/>
      <c r="D510"/>
      <c r="E510"/>
      <c r="F510"/>
      <c r="G510"/>
      <c r="H510"/>
      <c r="I510"/>
      <c r="J510"/>
      <c r="K510"/>
      <c r="L510"/>
      <c r="M510"/>
    </row>
    <row r="511" spans="1:13" x14ac:dyDescent="0.15">
      <c r="A511"/>
      <c r="B511"/>
      <c r="C511"/>
      <c r="D511"/>
      <c r="E511"/>
      <c r="F511"/>
      <c r="G511"/>
      <c r="H511"/>
      <c r="I511"/>
      <c r="J511"/>
      <c r="K511"/>
      <c r="L511"/>
      <c r="M511"/>
    </row>
    <row r="512" spans="1:13" x14ac:dyDescent="0.15">
      <c r="A512"/>
      <c r="B512"/>
      <c r="C512"/>
      <c r="D512"/>
      <c r="E512"/>
      <c r="F512"/>
      <c r="G512"/>
      <c r="H512"/>
      <c r="I512"/>
      <c r="J512"/>
      <c r="K512"/>
      <c r="L512"/>
      <c r="M512"/>
    </row>
    <row r="513" spans="1:13" x14ac:dyDescent="0.15">
      <c r="A513"/>
      <c r="B513"/>
      <c r="C513"/>
      <c r="D513"/>
      <c r="E513"/>
      <c r="F513"/>
      <c r="G513"/>
      <c r="H513"/>
      <c r="I513"/>
      <c r="J513"/>
      <c r="K513"/>
      <c r="L513"/>
      <c r="M513"/>
    </row>
    <row r="514" spans="1:13" x14ac:dyDescent="0.15">
      <c r="A514"/>
      <c r="B514"/>
      <c r="C514"/>
      <c r="D514"/>
      <c r="E514"/>
      <c r="F514"/>
      <c r="G514"/>
      <c r="H514"/>
      <c r="I514"/>
      <c r="J514"/>
      <c r="K514"/>
      <c r="L514"/>
      <c r="M514"/>
    </row>
    <row r="515" spans="1:13" x14ac:dyDescent="0.15">
      <c r="A515"/>
      <c r="B515"/>
      <c r="C515"/>
      <c r="D515"/>
      <c r="E515"/>
      <c r="F515"/>
      <c r="G515"/>
      <c r="H515"/>
      <c r="I515"/>
      <c r="J515"/>
      <c r="K515"/>
      <c r="L515"/>
      <c r="M515"/>
    </row>
    <row r="516" spans="1:13" x14ac:dyDescent="0.15">
      <c r="A516"/>
      <c r="B516"/>
      <c r="C516"/>
      <c r="D516"/>
      <c r="E516"/>
      <c r="F516"/>
      <c r="G516"/>
      <c r="H516"/>
      <c r="I516"/>
      <c r="J516"/>
      <c r="K516"/>
      <c r="L516"/>
      <c r="M516"/>
    </row>
    <row r="517" spans="1:13" x14ac:dyDescent="0.15">
      <c r="A517"/>
      <c r="B517"/>
      <c r="C517"/>
      <c r="D517"/>
      <c r="E517"/>
      <c r="F517"/>
      <c r="G517"/>
      <c r="H517"/>
      <c r="I517"/>
      <c r="J517"/>
      <c r="K517"/>
      <c r="L517"/>
      <c r="M517"/>
    </row>
    <row r="518" spans="1:13" x14ac:dyDescent="0.15">
      <c r="A518"/>
      <c r="B518"/>
      <c r="C518"/>
      <c r="D518"/>
      <c r="E518"/>
      <c r="F518"/>
      <c r="G518"/>
      <c r="H518"/>
      <c r="I518"/>
      <c r="J518"/>
      <c r="K518"/>
      <c r="L518"/>
      <c r="M518"/>
    </row>
    <row r="519" spans="1:13" x14ac:dyDescent="0.15">
      <c r="A519"/>
      <c r="B519"/>
      <c r="C519"/>
      <c r="D519"/>
      <c r="E519"/>
      <c r="F519"/>
      <c r="G519"/>
      <c r="H519"/>
      <c r="I519"/>
      <c r="J519"/>
      <c r="K519"/>
      <c r="L519"/>
      <c r="M519"/>
    </row>
    <row r="520" spans="1:13" x14ac:dyDescent="0.15">
      <c r="A520"/>
      <c r="B520"/>
      <c r="C520"/>
      <c r="D520"/>
      <c r="E520"/>
      <c r="F520"/>
      <c r="G520"/>
      <c r="H520"/>
      <c r="I520"/>
      <c r="J520"/>
      <c r="K520"/>
      <c r="L520"/>
      <c r="M520"/>
    </row>
    <row r="521" spans="1:13" x14ac:dyDescent="0.15">
      <c r="A521"/>
      <c r="B521"/>
      <c r="C521"/>
      <c r="D521"/>
      <c r="E521"/>
      <c r="F521"/>
      <c r="G521"/>
      <c r="H521"/>
      <c r="I521"/>
      <c r="J521"/>
      <c r="K521"/>
      <c r="L521"/>
      <c r="M521"/>
    </row>
    <row r="522" spans="1:13" x14ac:dyDescent="0.15">
      <c r="A522"/>
      <c r="B522"/>
      <c r="C522"/>
      <c r="D522"/>
      <c r="E522"/>
      <c r="F522"/>
      <c r="G522"/>
      <c r="H522"/>
      <c r="I522"/>
      <c r="J522"/>
      <c r="K522"/>
      <c r="L522"/>
      <c r="M522"/>
    </row>
    <row r="523" spans="1:13" x14ac:dyDescent="0.15">
      <c r="A523"/>
      <c r="B523"/>
      <c r="C523"/>
      <c r="D523"/>
      <c r="E523"/>
      <c r="F523"/>
      <c r="G523"/>
      <c r="H523"/>
      <c r="I523"/>
      <c r="J523"/>
      <c r="K523"/>
      <c r="L523"/>
      <c r="M523"/>
    </row>
    <row r="524" spans="1:13" x14ac:dyDescent="0.15">
      <c r="A524"/>
      <c r="B524"/>
      <c r="C524"/>
      <c r="D524"/>
      <c r="E524"/>
      <c r="F524"/>
      <c r="G524"/>
      <c r="H524"/>
      <c r="I524"/>
      <c r="J524"/>
      <c r="K524"/>
      <c r="L524"/>
      <c r="M524"/>
    </row>
    <row r="525" spans="1:13" x14ac:dyDescent="0.15">
      <c r="A525"/>
      <c r="B525"/>
      <c r="C525"/>
      <c r="D525"/>
      <c r="E525"/>
      <c r="F525"/>
      <c r="G525"/>
      <c r="H525"/>
      <c r="I525"/>
      <c r="J525"/>
      <c r="K525"/>
      <c r="L525"/>
      <c r="M525"/>
    </row>
    <row r="526" spans="1:13" x14ac:dyDescent="0.15">
      <c r="A526"/>
      <c r="B526"/>
      <c r="C526"/>
      <c r="D526"/>
      <c r="E526"/>
      <c r="F526"/>
      <c r="G526"/>
      <c r="H526"/>
      <c r="I526"/>
      <c r="J526"/>
      <c r="K526"/>
      <c r="L526"/>
      <c r="M526"/>
    </row>
    <row r="527" spans="1:13" x14ac:dyDescent="0.15">
      <c r="A527"/>
      <c r="B527"/>
      <c r="C527"/>
      <c r="D527"/>
      <c r="E527"/>
      <c r="F527"/>
      <c r="G527"/>
      <c r="H527"/>
      <c r="I527"/>
      <c r="J527"/>
      <c r="K527"/>
      <c r="L527"/>
      <c r="M527"/>
    </row>
    <row r="528" spans="1:13" x14ac:dyDescent="0.15">
      <c r="A528"/>
      <c r="B528"/>
      <c r="C528"/>
      <c r="D528"/>
      <c r="E528"/>
      <c r="F528"/>
      <c r="G528"/>
      <c r="H528"/>
      <c r="I528"/>
      <c r="J528"/>
      <c r="K528"/>
      <c r="L528"/>
      <c r="M528"/>
    </row>
    <row r="529" spans="1:13" x14ac:dyDescent="0.15">
      <c r="A529"/>
      <c r="B529"/>
      <c r="C529"/>
      <c r="D529"/>
      <c r="E529"/>
      <c r="F529"/>
      <c r="G529"/>
      <c r="H529"/>
      <c r="I529"/>
      <c r="J529"/>
      <c r="K529"/>
      <c r="L529"/>
      <c r="M529"/>
    </row>
    <row r="530" spans="1:13" x14ac:dyDescent="0.15">
      <c r="A530"/>
      <c r="B530"/>
      <c r="C530"/>
      <c r="D530"/>
      <c r="E530"/>
      <c r="F530"/>
      <c r="G530"/>
      <c r="H530"/>
      <c r="I530"/>
      <c r="J530"/>
      <c r="K530"/>
      <c r="L530"/>
      <c r="M530"/>
    </row>
    <row r="531" spans="1:13" x14ac:dyDescent="0.15">
      <c r="A531"/>
      <c r="B531"/>
      <c r="C531"/>
      <c r="D531"/>
      <c r="E531"/>
      <c r="F531"/>
      <c r="G531"/>
      <c r="H531"/>
      <c r="I531"/>
      <c r="J531"/>
      <c r="K531"/>
      <c r="L531"/>
      <c r="M531"/>
    </row>
    <row r="532" spans="1:13" x14ac:dyDescent="0.15">
      <c r="A532"/>
      <c r="B532"/>
      <c r="C532"/>
      <c r="D532"/>
      <c r="E532"/>
      <c r="F532"/>
      <c r="G532"/>
      <c r="H532"/>
      <c r="I532"/>
      <c r="J532"/>
      <c r="K532"/>
      <c r="L532"/>
      <c r="M532"/>
    </row>
    <row r="533" spans="1:13" x14ac:dyDescent="0.15">
      <c r="A533"/>
      <c r="B533"/>
      <c r="C533"/>
      <c r="D533"/>
      <c r="E533"/>
      <c r="F533"/>
      <c r="G533"/>
      <c r="H533"/>
      <c r="I533"/>
      <c r="J533"/>
      <c r="K533"/>
      <c r="L533"/>
      <c r="M533"/>
    </row>
    <row r="534" spans="1:13" x14ac:dyDescent="0.15">
      <c r="A534"/>
      <c r="B534"/>
      <c r="C534"/>
      <c r="D534"/>
      <c r="E534"/>
      <c r="F534"/>
      <c r="G534"/>
      <c r="H534"/>
      <c r="I534"/>
      <c r="J534"/>
      <c r="K534"/>
      <c r="L534"/>
      <c r="M534"/>
    </row>
    <row r="535" spans="1:13" x14ac:dyDescent="0.15">
      <c r="A535"/>
      <c r="B535"/>
      <c r="C535"/>
      <c r="D535"/>
      <c r="E535"/>
      <c r="F535"/>
      <c r="G535"/>
      <c r="H535"/>
      <c r="I535"/>
      <c r="J535"/>
      <c r="K535"/>
      <c r="L535"/>
      <c r="M535"/>
    </row>
    <row r="536" spans="1:13" x14ac:dyDescent="0.15">
      <c r="A536"/>
      <c r="B536"/>
      <c r="C536"/>
      <c r="D536"/>
      <c r="E536"/>
      <c r="F536"/>
      <c r="G536"/>
      <c r="H536"/>
      <c r="I536"/>
      <c r="J536"/>
      <c r="K536"/>
      <c r="L536"/>
      <c r="M536"/>
    </row>
    <row r="537" spans="1:13" x14ac:dyDescent="0.15">
      <c r="A537"/>
      <c r="B537"/>
      <c r="C537"/>
      <c r="D537"/>
      <c r="E537"/>
      <c r="F537"/>
      <c r="G537"/>
      <c r="H537"/>
      <c r="I537"/>
      <c r="J537"/>
      <c r="K537"/>
      <c r="L537"/>
      <c r="M537"/>
    </row>
    <row r="538" spans="1:13" x14ac:dyDescent="0.15">
      <c r="A538"/>
      <c r="B538"/>
      <c r="C538"/>
      <c r="D538"/>
      <c r="E538"/>
      <c r="F538"/>
      <c r="G538"/>
      <c r="H538"/>
      <c r="I538"/>
      <c r="J538"/>
      <c r="K538"/>
      <c r="L538"/>
      <c r="M538"/>
    </row>
    <row r="539" spans="1:13" x14ac:dyDescent="0.15">
      <c r="A539"/>
      <c r="B539"/>
      <c r="C539"/>
      <c r="D539"/>
      <c r="E539"/>
      <c r="F539"/>
      <c r="G539"/>
      <c r="H539"/>
      <c r="I539"/>
      <c r="J539"/>
      <c r="K539"/>
      <c r="L539"/>
      <c r="M539"/>
    </row>
    <row r="540" spans="1:13" x14ac:dyDescent="0.15">
      <c r="A540"/>
      <c r="B540"/>
      <c r="C540"/>
      <c r="D540"/>
      <c r="E540"/>
      <c r="F540"/>
      <c r="G540"/>
      <c r="H540"/>
      <c r="I540"/>
      <c r="J540"/>
      <c r="K540"/>
      <c r="L540"/>
      <c r="M540"/>
    </row>
    <row r="541" spans="1:13" x14ac:dyDescent="0.15">
      <c r="A541"/>
      <c r="B541"/>
      <c r="C541"/>
      <c r="D541"/>
      <c r="E541"/>
      <c r="F541"/>
      <c r="G541"/>
      <c r="H541"/>
      <c r="I541"/>
      <c r="J541"/>
      <c r="K541"/>
      <c r="L541"/>
      <c r="M541"/>
    </row>
    <row r="542" spans="1:13" x14ac:dyDescent="0.15">
      <c r="A542"/>
      <c r="B542"/>
      <c r="C542"/>
      <c r="D542"/>
      <c r="E542"/>
      <c r="F542"/>
      <c r="G542"/>
      <c r="H542"/>
      <c r="I542"/>
      <c r="J542"/>
      <c r="K542"/>
      <c r="L542"/>
      <c r="M542"/>
    </row>
    <row r="543" spans="1:13" x14ac:dyDescent="0.15">
      <c r="A543"/>
      <c r="B543"/>
      <c r="C543"/>
      <c r="D543"/>
      <c r="E543"/>
      <c r="F543"/>
      <c r="G543"/>
      <c r="H543"/>
      <c r="I543"/>
      <c r="J543"/>
      <c r="K543"/>
      <c r="L543"/>
      <c r="M543"/>
    </row>
    <row r="544" spans="1:13" x14ac:dyDescent="0.15">
      <c r="A544"/>
      <c r="B544"/>
      <c r="C544"/>
      <c r="D544"/>
      <c r="E544"/>
      <c r="F544"/>
      <c r="G544"/>
      <c r="H544"/>
      <c r="I544"/>
      <c r="J544"/>
      <c r="K544"/>
      <c r="L544"/>
      <c r="M544"/>
    </row>
    <row r="545" spans="1:13" x14ac:dyDescent="0.15">
      <c r="A545"/>
      <c r="B545"/>
      <c r="C545"/>
      <c r="D545"/>
      <c r="E545"/>
      <c r="F545"/>
      <c r="G545"/>
      <c r="H545"/>
      <c r="I545"/>
      <c r="J545"/>
      <c r="K545"/>
      <c r="L545"/>
      <c r="M545"/>
    </row>
    <row r="546" spans="1:13" x14ac:dyDescent="0.15">
      <c r="A546"/>
      <c r="B546"/>
      <c r="C546"/>
      <c r="D546"/>
      <c r="E546"/>
      <c r="F546"/>
      <c r="G546"/>
      <c r="H546"/>
      <c r="I546"/>
      <c r="J546"/>
      <c r="K546"/>
      <c r="L546"/>
      <c r="M546"/>
    </row>
    <row r="547" spans="1:13" x14ac:dyDescent="0.15">
      <c r="A547"/>
      <c r="B547"/>
      <c r="C547"/>
      <c r="D547"/>
      <c r="E547"/>
      <c r="F547"/>
      <c r="G547"/>
      <c r="H547"/>
      <c r="I547"/>
      <c r="J547"/>
      <c r="K547"/>
      <c r="L547"/>
      <c r="M547"/>
    </row>
    <row r="548" spans="1:13" x14ac:dyDescent="0.15">
      <c r="A548"/>
      <c r="B548"/>
      <c r="C548"/>
      <c r="D548"/>
      <c r="E548"/>
      <c r="F548"/>
      <c r="G548"/>
      <c r="H548"/>
      <c r="I548"/>
      <c r="J548"/>
      <c r="K548"/>
      <c r="L548"/>
      <c r="M548"/>
    </row>
    <row r="549" spans="1:13" x14ac:dyDescent="0.15">
      <c r="A549"/>
      <c r="B549"/>
      <c r="C549"/>
      <c r="D549"/>
      <c r="E549"/>
      <c r="F549"/>
      <c r="G549"/>
      <c r="H549"/>
      <c r="I549"/>
      <c r="J549"/>
      <c r="K549"/>
      <c r="L549"/>
      <c r="M549"/>
    </row>
    <row r="550" spans="1:13" x14ac:dyDescent="0.15">
      <c r="A550"/>
      <c r="B550"/>
      <c r="C550"/>
      <c r="D550"/>
      <c r="E550"/>
      <c r="F550"/>
      <c r="G550"/>
      <c r="H550"/>
      <c r="I550"/>
      <c r="J550"/>
      <c r="K550"/>
      <c r="L550"/>
      <c r="M550"/>
    </row>
    <row r="551" spans="1:13" x14ac:dyDescent="0.15">
      <c r="A551"/>
      <c r="B551"/>
      <c r="C551"/>
      <c r="D551"/>
      <c r="E551"/>
      <c r="F551"/>
      <c r="G551"/>
      <c r="H551"/>
      <c r="I551"/>
      <c r="J551"/>
      <c r="K551"/>
      <c r="L551"/>
      <c r="M551"/>
    </row>
    <row r="552" spans="1:13" x14ac:dyDescent="0.15">
      <c r="A552"/>
      <c r="B552"/>
      <c r="C552"/>
      <c r="D552"/>
      <c r="E552"/>
      <c r="F552"/>
      <c r="G552"/>
      <c r="H552"/>
      <c r="I552"/>
      <c r="J552"/>
      <c r="K552"/>
      <c r="L552"/>
      <c r="M552"/>
    </row>
    <row r="553" spans="1:13" x14ac:dyDescent="0.15">
      <c r="A553"/>
      <c r="B553"/>
      <c r="C553"/>
      <c r="D553"/>
      <c r="E553"/>
      <c r="F553"/>
      <c r="G553"/>
      <c r="H553"/>
      <c r="I553"/>
      <c r="J553"/>
      <c r="K553"/>
      <c r="L553"/>
      <c r="M553"/>
    </row>
    <row r="554" spans="1:13" x14ac:dyDescent="0.15">
      <c r="A554"/>
      <c r="B554"/>
      <c r="C554"/>
      <c r="D554"/>
      <c r="E554"/>
      <c r="F554"/>
      <c r="G554"/>
      <c r="H554"/>
      <c r="I554"/>
      <c r="J554"/>
      <c r="K554"/>
      <c r="L554"/>
      <c r="M554"/>
    </row>
    <row r="555" spans="1:13" x14ac:dyDescent="0.15">
      <c r="A555"/>
      <c r="B555"/>
      <c r="C555"/>
      <c r="D555"/>
      <c r="E555"/>
      <c r="F555"/>
      <c r="G555"/>
      <c r="H555"/>
      <c r="I555"/>
      <c r="J555"/>
      <c r="K555"/>
      <c r="L555"/>
      <c r="M555"/>
    </row>
    <row r="556" spans="1:13" x14ac:dyDescent="0.15">
      <c r="A556"/>
      <c r="B556"/>
      <c r="C556"/>
      <c r="D556"/>
      <c r="E556"/>
      <c r="F556"/>
      <c r="G556"/>
      <c r="H556"/>
      <c r="I556"/>
      <c r="J556"/>
      <c r="K556"/>
      <c r="L556"/>
      <c r="M556"/>
    </row>
    <row r="557" spans="1:13" x14ac:dyDescent="0.15">
      <c r="A557"/>
      <c r="B557"/>
      <c r="C557"/>
      <c r="D557"/>
      <c r="E557"/>
      <c r="F557"/>
      <c r="G557"/>
      <c r="H557"/>
      <c r="I557"/>
      <c r="J557"/>
      <c r="K557"/>
      <c r="L557"/>
      <c r="M557"/>
    </row>
    <row r="558" spans="1:13" x14ac:dyDescent="0.15">
      <c r="A558"/>
      <c r="B558"/>
      <c r="C558"/>
      <c r="D558"/>
      <c r="E558"/>
      <c r="F558"/>
      <c r="G558"/>
      <c r="H558"/>
      <c r="I558"/>
      <c r="J558"/>
      <c r="K558"/>
      <c r="L558"/>
      <c r="M558"/>
    </row>
    <row r="559" spans="1:13" x14ac:dyDescent="0.15">
      <c r="A559"/>
      <c r="B559"/>
      <c r="C559"/>
      <c r="D559"/>
      <c r="E559"/>
      <c r="F559"/>
      <c r="G559"/>
      <c r="H559"/>
      <c r="I559"/>
      <c r="J559"/>
      <c r="K559"/>
      <c r="L559"/>
      <c r="M559"/>
    </row>
    <row r="560" spans="1:13" x14ac:dyDescent="0.15">
      <c r="A560"/>
      <c r="B560"/>
      <c r="C560"/>
      <c r="D560"/>
      <c r="E560"/>
      <c r="F560"/>
      <c r="G560"/>
      <c r="H560"/>
      <c r="I560"/>
      <c r="J560"/>
      <c r="K560"/>
      <c r="L560"/>
      <c r="M560"/>
    </row>
    <row r="561" spans="1:13" x14ac:dyDescent="0.15">
      <c r="A561"/>
      <c r="B561"/>
      <c r="C561"/>
      <c r="D561"/>
      <c r="E561"/>
      <c r="F561"/>
      <c r="G561"/>
      <c r="H561"/>
      <c r="I561"/>
      <c r="J561"/>
      <c r="K561"/>
      <c r="L561"/>
      <c r="M561"/>
    </row>
    <row r="562" spans="1:13" x14ac:dyDescent="0.15">
      <c r="A562"/>
      <c r="B562"/>
      <c r="C562"/>
      <c r="D562"/>
      <c r="E562"/>
      <c r="F562"/>
      <c r="G562"/>
      <c r="H562"/>
      <c r="I562"/>
      <c r="J562"/>
      <c r="K562"/>
      <c r="L562"/>
      <c r="M562"/>
    </row>
    <row r="563" spans="1:13" x14ac:dyDescent="0.15">
      <c r="A563"/>
      <c r="B563"/>
      <c r="C563"/>
      <c r="D563"/>
      <c r="E563"/>
      <c r="F563"/>
      <c r="G563"/>
      <c r="H563"/>
      <c r="I563"/>
      <c r="J563"/>
      <c r="K563"/>
      <c r="L563"/>
      <c r="M563"/>
    </row>
    <row r="564" spans="1:13" x14ac:dyDescent="0.15">
      <c r="A564"/>
      <c r="B564"/>
      <c r="C564"/>
      <c r="D564"/>
      <c r="E564"/>
      <c r="F564"/>
      <c r="G564"/>
      <c r="H564"/>
      <c r="I564"/>
      <c r="J564"/>
      <c r="K564"/>
      <c r="L564"/>
      <c r="M564"/>
    </row>
    <row r="565" spans="1:13" x14ac:dyDescent="0.15">
      <c r="A565"/>
      <c r="B565"/>
      <c r="C565"/>
      <c r="D565"/>
      <c r="E565"/>
      <c r="F565"/>
      <c r="G565"/>
      <c r="H565"/>
      <c r="I565"/>
      <c r="J565"/>
      <c r="K565"/>
      <c r="L565"/>
      <c r="M565"/>
    </row>
    <row r="566" spans="1:13" x14ac:dyDescent="0.15">
      <c r="A566"/>
      <c r="B566"/>
      <c r="C566"/>
      <c r="D566"/>
      <c r="E566"/>
      <c r="F566"/>
      <c r="G566"/>
      <c r="H566"/>
      <c r="I566"/>
      <c r="J566"/>
      <c r="K566"/>
      <c r="L566"/>
      <c r="M566"/>
    </row>
    <row r="567" spans="1:13" x14ac:dyDescent="0.15">
      <c r="A567"/>
      <c r="B567"/>
      <c r="C567"/>
      <c r="D567"/>
      <c r="E567"/>
      <c r="F567"/>
      <c r="G567"/>
      <c r="H567"/>
      <c r="I567"/>
      <c r="J567"/>
      <c r="K567"/>
      <c r="L567"/>
      <c r="M567"/>
    </row>
    <row r="568" spans="1:13" x14ac:dyDescent="0.15">
      <c r="A568"/>
      <c r="B568"/>
      <c r="C568"/>
      <c r="D568"/>
      <c r="E568"/>
      <c r="F568"/>
      <c r="G568"/>
      <c r="H568"/>
      <c r="I568"/>
      <c r="J568"/>
      <c r="K568"/>
      <c r="L568"/>
      <c r="M568"/>
    </row>
    <row r="569" spans="1:13" x14ac:dyDescent="0.15">
      <c r="A569"/>
      <c r="B569"/>
      <c r="C569"/>
      <c r="D569"/>
      <c r="E569"/>
      <c r="F569"/>
      <c r="G569"/>
      <c r="H569"/>
      <c r="I569"/>
      <c r="J569"/>
      <c r="K569"/>
      <c r="L569"/>
      <c r="M569"/>
    </row>
    <row r="570" spans="1:13" x14ac:dyDescent="0.15">
      <c r="A570"/>
      <c r="B570"/>
      <c r="C570"/>
      <c r="D570"/>
      <c r="E570"/>
      <c r="F570"/>
      <c r="G570"/>
      <c r="H570"/>
      <c r="I570"/>
      <c r="J570"/>
      <c r="K570"/>
      <c r="L570"/>
      <c r="M570"/>
    </row>
    <row r="571" spans="1:13" x14ac:dyDescent="0.15">
      <c r="A571"/>
      <c r="B571"/>
      <c r="C571"/>
      <c r="D571"/>
      <c r="E571"/>
      <c r="F571"/>
      <c r="G571"/>
      <c r="H571"/>
      <c r="I571"/>
      <c r="J571"/>
      <c r="K571"/>
      <c r="L571"/>
      <c r="M571"/>
    </row>
    <row r="572" spans="1:13" x14ac:dyDescent="0.15">
      <c r="A572"/>
      <c r="B572"/>
      <c r="C572"/>
      <c r="D572"/>
      <c r="E572"/>
      <c r="F572"/>
      <c r="G572"/>
      <c r="H572"/>
      <c r="I572"/>
      <c r="J572"/>
      <c r="K572"/>
      <c r="L572"/>
      <c r="M572"/>
    </row>
    <row r="573" spans="1:13" x14ac:dyDescent="0.15">
      <c r="A573"/>
      <c r="B573"/>
      <c r="C573"/>
      <c r="D573"/>
      <c r="E573"/>
      <c r="F573"/>
      <c r="G573"/>
      <c r="H573"/>
      <c r="I573"/>
      <c r="J573"/>
      <c r="K573"/>
      <c r="L573"/>
      <c r="M573"/>
    </row>
    <row r="574" spans="1:13" x14ac:dyDescent="0.15">
      <c r="A574"/>
      <c r="B574"/>
      <c r="C574"/>
      <c r="D574"/>
      <c r="E574"/>
      <c r="F574"/>
      <c r="G574"/>
      <c r="H574"/>
      <c r="I574"/>
      <c r="J574"/>
      <c r="K574"/>
      <c r="L574"/>
      <c r="M574"/>
    </row>
    <row r="575" spans="1:13" x14ac:dyDescent="0.15">
      <c r="A575"/>
      <c r="B575"/>
      <c r="C575"/>
      <c r="D575"/>
      <c r="E575"/>
      <c r="F575"/>
      <c r="G575"/>
      <c r="H575"/>
      <c r="I575"/>
      <c r="J575"/>
      <c r="K575"/>
      <c r="L575"/>
      <c r="M575"/>
    </row>
    <row r="576" spans="1:13" x14ac:dyDescent="0.15">
      <c r="A576"/>
      <c r="B576"/>
      <c r="C576"/>
      <c r="D576"/>
      <c r="E576"/>
      <c r="F576"/>
      <c r="G576"/>
      <c r="H576"/>
      <c r="I576"/>
      <c r="J576"/>
      <c r="K576"/>
      <c r="L576"/>
      <c r="M576"/>
    </row>
    <row r="577" spans="1:13" x14ac:dyDescent="0.15">
      <c r="A577"/>
      <c r="B577"/>
      <c r="C577"/>
      <c r="D577"/>
      <c r="E577"/>
      <c r="F577"/>
      <c r="G577"/>
      <c r="H577"/>
      <c r="I577"/>
      <c r="J577"/>
      <c r="K577"/>
      <c r="L577"/>
      <c r="M577"/>
    </row>
    <row r="578" spans="1:13" x14ac:dyDescent="0.15">
      <c r="A578"/>
      <c r="B578"/>
      <c r="C578"/>
      <c r="D578"/>
      <c r="E578"/>
      <c r="F578"/>
      <c r="G578"/>
      <c r="H578"/>
      <c r="I578"/>
      <c r="J578"/>
      <c r="K578"/>
      <c r="L578"/>
      <c r="M578"/>
    </row>
    <row r="579" spans="1:13" x14ac:dyDescent="0.15">
      <c r="A579"/>
      <c r="B579"/>
      <c r="C579"/>
      <c r="D579"/>
      <c r="E579"/>
      <c r="F579"/>
      <c r="G579"/>
      <c r="H579"/>
      <c r="I579"/>
      <c r="J579"/>
      <c r="K579"/>
      <c r="L579"/>
      <c r="M579"/>
    </row>
    <row r="580" spans="1:13" x14ac:dyDescent="0.15">
      <c r="A580"/>
      <c r="B580"/>
      <c r="C580"/>
      <c r="D580"/>
      <c r="E580"/>
      <c r="F580"/>
      <c r="G580"/>
      <c r="H580"/>
      <c r="I580"/>
      <c r="J580"/>
      <c r="K580"/>
      <c r="L580"/>
      <c r="M580"/>
    </row>
    <row r="581" spans="1:13" x14ac:dyDescent="0.15">
      <c r="A581"/>
      <c r="B581"/>
      <c r="C581"/>
      <c r="D581"/>
      <c r="E581"/>
      <c r="F581"/>
      <c r="G581"/>
      <c r="H581"/>
      <c r="I581"/>
      <c r="J581"/>
      <c r="K581"/>
      <c r="L581"/>
      <c r="M581"/>
    </row>
    <row r="582" spans="1:13" x14ac:dyDescent="0.15">
      <c r="A582"/>
      <c r="B582"/>
      <c r="C582"/>
      <c r="D582"/>
      <c r="E582"/>
      <c r="F582"/>
      <c r="G582"/>
      <c r="H582"/>
      <c r="I582"/>
      <c r="J582"/>
      <c r="K582"/>
      <c r="L582"/>
      <c r="M582"/>
    </row>
    <row r="583" spans="1:13" x14ac:dyDescent="0.15">
      <c r="A583"/>
      <c r="B583"/>
      <c r="C583"/>
      <c r="D583"/>
      <c r="E583"/>
      <c r="F583"/>
      <c r="G583"/>
      <c r="H583"/>
      <c r="I583"/>
      <c r="J583"/>
      <c r="K583"/>
      <c r="L583"/>
      <c r="M583"/>
    </row>
    <row r="584" spans="1:13" x14ac:dyDescent="0.15">
      <c r="A584"/>
      <c r="B584"/>
      <c r="C584"/>
      <c r="D584"/>
      <c r="E584"/>
      <c r="F584"/>
      <c r="G584"/>
      <c r="H584"/>
      <c r="I584"/>
      <c r="J584"/>
      <c r="K584"/>
      <c r="L584"/>
      <c r="M584"/>
    </row>
    <row r="585" spans="1:13" x14ac:dyDescent="0.15">
      <c r="A585"/>
      <c r="B585"/>
      <c r="C585"/>
      <c r="D585"/>
      <c r="E585"/>
      <c r="F585"/>
      <c r="G585"/>
      <c r="H585"/>
      <c r="I585"/>
      <c r="J585"/>
      <c r="K585"/>
      <c r="L585"/>
      <c r="M585"/>
    </row>
    <row r="586" spans="1:13" x14ac:dyDescent="0.15">
      <c r="A586"/>
      <c r="B586"/>
      <c r="C586"/>
      <c r="D586"/>
      <c r="E586"/>
      <c r="F586"/>
      <c r="G586"/>
      <c r="H586"/>
      <c r="I586"/>
      <c r="J586"/>
      <c r="K586"/>
      <c r="L586"/>
      <c r="M586"/>
    </row>
    <row r="587" spans="1:13" x14ac:dyDescent="0.15">
      <c r="A587"/>
      <c r="B587"/>
      <c r="C587"/>
      <c r="D587"/>
      <c r="E587"/>
      <c r="F587"/>
      <c r="G587"/>
      <c r="H587"/>
      <c r="I587"/>
      <c r="J587"/>
      <c r="K587"/>
      <c r="L587"/>
      <c r="M587"/>
    </row>
    <row r="588" spans="1:13" x14ac:dyDescent="0.15">
      <c r="A588"/>
      <c r="B588"/>
      <c r="C588"/>
      <c r="D588"/>
      <c r="E588"/>
      <c r="F588"/>
      <c r="G588"/>
      <c r="H588"/>
      <c r="I588"/>
      <c r="J588"/>
      <c r="K588"/>
      <c r="L588"/>
      <c r="M588"/>
    </row>
    <row r="589" spans="1:13" x14ac:dyDescent="0.15">
      <c r="A589"/>
      <c r="B589"/>
      <c r="C589"/>
      <c r="D589"/>
      <c r="E589"/>
      <c r="F589"/>
      <c r="G589"/>
      <c r="H589"/>
      <c r="I589"/>
      <c r="J589"/>
      <c r="K589"/>
      <c r="L589"/>
      <c r="M589"/>
    </row>
    <row r="590" spans="1:13" x14ac:dyDescent="0.15">
      <c r="A590"/>
      <c r="B590"/>
      <c r="C590"/>
      <c r="D590"/>
      <c r="E590"/>
      <c r="F590"/>
      <c r="G590"/>
      <c r="H590"/>
      <c r="I590"/>
      <c r="J590"/>
      <c r="K590"/>
      <c r="L590"/>
      <c r="M590"/>
    </row>
    <row r="591" spans="1:13" x14ac:dyDescent="0.15">
      <c r="A591"/>
      <c r="B591"/>
      <c r="C591"/>
      <c r="D591"/>
      <c r="E591"/>
      <c r="F591"/>
      <c r="G591"/>
      <c r="H591"/>
      <c r="I591"/>
      <c r="J591"/>
      <c r="K591"/>
      <c r="L591"/>
      <c r="M591"/>
    </row>
    <row r="592" spans="1:13" x14ac:dyDescent="0.15">
      <c r="A592"/>
      <c r="B592"/>
      <c r="C592"/>
      <c r="D592"/>
      <c r="E592"/>
      <c r="F592"/>
      <c r="G592"/>
      <c r="H592"/>
      <c r="I592"/>
      <c r="J592"/>
      <c r="K592"/>
      <c r="L592"/>
      <c r="M592"/>
    </row>
    <row r="593" spans="1:13" x14ac:dyDescent="0.15">
      <c r="A593"/>
      <c r="B593"/>
      <c r="C593"/>
      <c r="D593"/>
      <c r="E593"/>
      <c r="F593"/>
      <c r="G593"/>
      <c r="H593"/>
      <c r="I593"/>
      <c r="J593"/>
      <c r="K593"/>
      <c r="L593"/>
      <c r="M593"/>
    </row>
    <row r="594" spans="1:13" x14ac:dyDescent="0.15">
      <c r="A594"/>
      <c r="B594"/>
      <c r="C594"/>
      <c r="D594"/>
      <c r="E594"/>
      <c r="F594"/>
      <c r="G594"/>
      <c r="H594"/>
      <c r="I594"/>
      <c r="J594"/>
      <c r="K594"/>
      <c r="L594"/>
      <c r="M594"/>
    </row>
    <row r="595" spans="1:13" x14ac:dyDescent="0.15">
      <c r="A595"/>
      <c r="B595"/>
      <c r="C595"/>
      <c r="D595"/>
      <c r="E595"/>
      <c r="F595"/>
      <c r="G595"/>
      <c r="H595"/>
      <c r="I595"/>
      <c r="J595"/>
      <c r="K595"/>
      <c r="L595"/>
      <c r="M595"/>
    </row>
    <row r="596" spans="1:13" x14ac:dyDescent="0.15">
      <c r="A596"/>
      <c r="B596"/>
      <c r="C596"/>
      <c r="D596"/>
      <c r="E596"/>
      <c r="F596"/>
      <c r="G596"/>
      <c r="H596"/>
      <c r="I596"/>
      <c r="J596"/>
      <c r="K596"/>
      <c r="L596"/>
      <c r="M596"/>
    </row>
    <row r="597" spans="1:13" x14ac:dyDescent="0.15">
      <c r="A597"/>
      <c r="B597"/>
      <c r="C597"/>
      <c r="D597"/>
      <c r="E597"/>
      <c r="F597"/>
      <c r="G597"/>
      <c r="H597"/>
      <c r="I597"/>
      <c r="J597"/>
      <c r="K597"/>
      <c r="L597"/>
      <c r="M597"/>
    </row>
    <row r="598" spans="1:13" x14ac:dyDescent="0.15">
      <c r="A598"/>
      <c r="B598"/>
      <c r="C598"/>
      <c r="D598"/>
      <c r="E598"/>
      <c r="F598"/>
      <c r="G598"/>
      <c r="H598"/>
      <c r="I598"/>
      <c r="J598"/>
      <c r="K598"/>
      <c r="L598"/>
      <c r="M598"/>
    </row>
    <row r="599" spans="1:13" x14ac:dyDescent="0.15">
      <c r="A599"/>
      <c r="B599"/>
      <c r="C599"/>
      <c r="D599"/>
      <c r="E599"/>
      <c r="F599"/>
      <c r="G599"/>
      <c r="H599"/>
      <c r="I599"/>
      <c r="J599"/>
      <c r="K599"/>
      <c r="L599"/>
      <c r="M599"/>
    </row>
    <row r="600" spans="1:13" x14ac:dyDescent="0.15">
      <c r="A600"/>
      <c r="B600"/>
      <c r="C600"/>
      <c r="D600"/>
      <c r="E600"/>
      <c r="F600"/>
      <c r="G600"/>
      <c r="H600"/>
      <c r="I600"/>
      <c r="J600"/>
      <c r="K600"/>
      <c r="L600"/>
      <c r="M600"/>
    </row>
    <row r="601" spans="1:13" x14ac:dyDescent="0.15">
      <c r="A601"/>
      <c r="B601"/>
      <c r="C601"/>
      <c r="D601"/>
      <c r="E601"/>
      <c r="F601"/>
      <c r="G601"/>
      <c r="H601"/>
      <c r="I601"/>
      <c r="J601"/>
      <c r="K601"/>
      <c r="L601"/>
      <c r="M601"/>
    </row>
    <row r="602" spans="1:13" x14ac:dyDescent="0.15">
      <c r="A602"/>
      <c r="B602"/>
      <c r="C602"/>
      <c r="D602"/>
      <c r="E602"/>
      <c r="F602"/>
      <c r="G602"/>
      <c r="H602"/>
      <c r="I602"/>
      <c r="J602"/>
      <c r="K602"/>
      <c r="L602"/>
      <c r="M602"/>
    </row>
    <row r="603" spans="1:13" x14ac:dyDescent="0.15">
      <c r="A603"/>
      <c r="B603"/>
      <c r="C603"/>
      <c r="D603"/>
      <c r="E603"/>
      <c r="F603"/>
      <c r="G603"/>
      <c r="H603"/>
      <c r="I603"/>
      <c r="J603"/>
      <c r="K603"/>
      <c r="L603"/>
      <c r="M603"/>
    </row>
    <row r="604" spans="1:13" x14ac:dyDescent="0.15">
      <c r="A604"/>
      <c r="B604"/>
      <c r="C604"/>
      <c r="D604"/>
      <c r="E604"/>
      <c r="F604"/>
      <c r="G604"/>
      <c r="H604"/>
      <c r="I604"/>
      <c r="J604"/>
      <c r="K604"/>
      <c r="L604"/>
      <c r="M604"/>
    </row>
    <row r="605" spans="1:13" x14ac:dyDescent="0.15">
      <c r="A605"/>
      <c r="B605"/>
      <c r="C605"/>
      <c r="D605"/>
      <c r="E605"/>
      <c r="F605"/>
      <c r="G605"/>
      <c r="H605"/>
      <c r="I605"/>
      <c r="J605"/>
      <c r="K605"/>
      <c r="L605"/>
      <c r="M605"/>
    </row>
    <row r="606" spans="1:13" x14ac:dyDescent="0.15">
      <c r="A606"/>
      <c r="B606"/>
      <c r="C606"/>
      <c r="D606"/>
      <c r="E606"/>
      <c r="F606"/>
      <c r="G606"/>
      <c r="H606"/>
      <c r="I606"/>
      <c r="J606"/>
      <c r="K606"/>
      <c r="L606"/>
      <c r="M606"/>
    </row>
    <row r="607" spans="1:13" x14ac:dyDescent="0.15">
      <c r="A607"/>
      <c r="B607"/>
      <c r="C607"/>
      <c r="D607"/>
      <c r="E607"/>
      <c r="F607"/>
      <c r="G607"/>
      <c r="H607"/>
      <c r="I607"/>
      <c r="J607"/>
      <c r="K607"/>
      <c r="L607"/>
      <c r="M607"/>
    </row>
    <row r="608" spans="1:13" x14ac:dyDescent="0.15">
      <c r="A608"/>
      <c r="B608"/>
      <c r="C608"/>
      <c r="D608"/>
      <c r="E608"/>
      <c r="F608"/>
      <c r="G608"/>
      <c r="H608"/>
      <c r="I608"/>
      <c r="J608"/>
      <c r="K608"/>
      <c r="L608"/>
      <c r="M608"/>
    </row>
    <row r="609" spans="1:13" x14ac:dyDescent="0.15">
      <c r="A609"/>
      <c r="B609"/>
      <c r="C609"/>
      <c r="D609"/>
      <c r="E609"/>
      <c r="F609"/>
      <c r="G609"/>
      <c r="H609"/>
      <c r="I609"/>
      <c r="J609"/>
      <c r="K609"/>
      <c r="L609"/>
      <c r="M609"/>
    </row>
    <row r="610" spans="1:13" x14ac:dyDescent="0.15">
      <c r="A610"/>
      <c r="B610"/>
      <c r="C610"/>
      <c r="D610"/>
      <c r="E610"/>
      <c r="F610"/>
      <c r="G610"/>
      <c r="H610"/>
      <c r="I610"/>
      <c r="J610"/>
      <c r="K610"/>
      <c r="L610"/>
      <c r="M610"/>
    </row>
    <row r="611" spans="1:13" x14ac:dyDescent="0.15">
      <c r="A611"/>
      <c r="B611"/>
      <c r="C611"/>
      <c r="D611"/>
      <c r="E611"/>
      <c r="F611"/>
      <c r="G611"/>
      <c r="H611"/>
      <c r="I611"/>
      <c r="J611"/>
      <c r="K611"/>
      <c r="L611"/>
      <c r="M611"/>
    </row>
    <row r="612" spans="1:13" x14ac:dyDescent="0.15">
      <c r="A612"/>
      <c r="B612"/>
      <c r="C612"/>
      <c r="D612"/>
      <c r="E612"/>
      <c r="F612"/>
      <c r="G612"/>
      <c r="H612"/>
      <c r="I612"/>
      <c r="J612"/>
      <c r="K612"/>
      <c r="L612"/>
      <c r="M612"/>
    </row>
    <row r="613" spans="1:13" x14ac:dyDescent="0.15">
      <c r="A613"/>
      <c r="B613"/>
      <c r="C613"/>
      <c r="D613"/>
      <c r="E613"/>
      <c r="F613"/>
      <c r="G613"/>
      <c r="H613"/>
      <c r="I613"/>
      <c r="J613"/>
      <c r="K613"/>
      <c r="L613"/>
      <c r="M613"/>
    </row>
    <row r="614" spans="1:13" x14ac:dyDescent="0.15">
      <c r="A614"/>
      <c r="B614"/>
      <c r="C614"/>
      <c r="D614"/>
      <c r="E614"/>
      <c r="F614"/>
      <c r="G614"/>
      <c r="H614"/>
      <c r="I614"/>
      <c r="J614"/>
      <c r="K614"/>
      <c r="L614"/>
      <c r="M614"/>
    </row>
    <row r="615" spans="1:13" x14ac:dyDescent="0.15">
      <c r="A615"/>
      <c r="B615"/>
      <c r="C615"/>
      <c r="D615"/>
      <c r="E615"/>
      <c r="F615"/>
      <c r="G615"/>
      <c r="H615"/>
      <c r="I615"/>
      <c r="J615"/>
      <c r="K615"/>
      <c r="L615"/>
      <c r="M615"/>
    </row>
    <row r="616" spans="1:13" x14ac:dyDescent="0.15">
      <c r="A616"/>
      <c r="B616"/>
      <c r="C616"/>
      <c r="D616"/>
      <c r="E616"/>
      <c r="F616"/>
      <c r="G616"/>
      <c r="H616"/>
      <c r="I616"/>
      <c r="J616"/>
      <c r="K616"/>
      <c r="L616"/>
      <c r="M616"/>
    </row>
    <row r="617" spans="1:13" x14ac:dyDescent="0.15">
      <c r="A617"/>
      <c r="B617"/>
      <c r="C617"/>
      <c r="D617"/>
      <c r="E617"/>
      <c r="F617"/>
      <c r="G617"/>
      <c r="H617"/>
      <c r="I617"/>
      <c r="J617"/>
      <c r="K617"/>
      <c r="L617"/>
      <c r="M617"/>
    </row>
    <row r="618" spans="1:13" x14ac:dyDescent="0.15">
      <c r="A618"/>
      <c r="B618"/>
      <c r="C618"/>
      <c r="D618"/>
      <c r="E618"/>
      <c r="F618"/>
      <c r="G618"/>
      <c r="H618"/>
      <c r="I618"/>
      <c r="J618"/>
      <c r="K618"/>
      <c r="L618"/>
      <c r="M618"/>
    </row>
    <row r="619" spans="1:13" x14ac:dyDescent="0.15">
      <c r="A619"/>
      <c r="B619"/>
      <c r="C619"/>
      <c r="D619"/>
      <c r="E619"/>
      <c r="F619"/>
      <c r="G619"/>
      <c r="H619"/>
      <c r="I619"/>
      <c r="J619"/>
      <c r="K619"/>
      <c r="L619"/>
      <c r="M619"/>
    </row>
    <row r="620" spans="1:13" x14ac:dyDescent="0.15">
      <c r="A620"/>
      <c r="B620"/>
      <c r="C620"/>
      <c r="D620"/>
      <c r="E620"/>
      <c r="F620"/>
      <c r="G620"/>
      <c r="H620"/>
      <c r="I620"/>
      <c r="J620"/>
      <c r="K620"/>
      <c r="L620"/>
      <c r="M620"/>
    </row>
    <row r="621" spans="1:13" x14ac:dyDescent="0.15">
      <c r="A621"/>
      <c r="B621"/>
      <c r="C621"/>
      <c r="D621"/>
      <c r="E621"/>
      <c r="F621"/>
      <c r="G621"/>
      <c r="H621"/>
      <c r="I621"/>
      <c r="J621"/>
      <c r="K621"/>
      <c r="L621"/>
      <c r="M621"/>
    </row>
    <row r="622" spans="1:13" x14ac:dyDescent="0.15">
      <c r="A622"/>
      <c r="B622"/>
      <c r="C622"/>
      <c r="D622"/>
      <c r="E622"/>
      <c r="F622"/>
      <c r="G622"/>
      <c r="H622"/>
      <c r="I622"/>
      <c r="J622"/>
      <c r="K622"/>
      <c r="L622"/>
      <c r="M622"/>
    </row>
    <row r="623" spans="1:13" x14ac:dyDescent="0.15">
      <c r="A623"/>
      <c r="B623"/>
      <c r="C623"/>
      <c r="D623"/>
      <c r="E623"/>
      <c r="F623"/>
      <c r="G623"/>
      <c r="H623"/>
      <c r="I623"/>
      <c r="J623"/>
      <c r="K623"/>
      <c r="L623"/>
      <c r="M623"/>
    </row>
    <row r="624" spans="1:13" x14ac:dyDescent="0.15">
      <c r="A624"/>
      <c r="B624"/>
      <c r="C624"/>
      <c r="D624"/>
      <c r="E624"/>
      <c r="F624"/>
      <c r="G624"/>
      <c r="H624"/>
      <c r="I624"/>
      <c r="J624"/>
      <c r="K624"/>
      <c r="L624"/>
      <c r="M624"/>
    </row>
    <row r="625" spans="1:13" x14ac:dyDescent="0.15">
      <c r="A625"/>
      <c r="B625"/>
      <c r="C625"/>
      <c r="D625"/>
      <c r="E625"/>
      <c r="F625"/>
      <c r="G625"/>
      <c r="H625"/>
      <c r="I625"/>
      <c r="J625"/>
      <c r="K625"/>
      <c r="L625"/>
      <c r="M625"/>
    </row>
    <row r="626" spans="1:13" x14ac:dyDescent="0.15">
      <c r="A626"/>
      <c r="B626"/>
      <c r="C626"/>
      <c r="D626"/>
      <c r="E626"/>
      <c r="F626"/>
      <c r="G626"/>
      <c r="H626"/>
      <c r="I626"/>
      <c r="J626"/>
      <c r="K626"/>
      <c r="L626"/>
      <c r="M626"/>
    </row>
    <row r="627" spans="1:13" x14ac:dyDescent="0.15">
      <c r="A627"/>
      <c r="B627"/>
      <c r="C627"/>
      <c r="D627"/>
      <c r="E627"/>
      <c r="F627"/>
      <c r="G627"/>
      <c r="H627"/>
      <c r="I627"/>
      <c r="J627"/>
      <c r="K627"/>
      <c r="L627"/>
      <c r="M627"/>
    </row>
    <row r="628" spans="1:13" x14ac:dyDescent="0.15">
      <c r="A628"/>
      <c r="B628"/>
      <c r="C628"/>
      <c r="D628"/>
      <c r="E628"/>
      <c r="F628"/>
      <c r="G628"/>
      <c r="H628"/>
      <c r="I628"/>
      <c r="J628"/>
      <c r="K628"/>
      <c r="L628"/>
      <c r="M628"/>
    </row>
    <row r="629" spans="1:13" x14ac:dyDescent="0.15">
      <c r="A629"/>
      <c r="B629"/>
      <c r="C629"/>
      <c r="D629"/>
      <c r="E629"/>
      <c r="F629"/>
      <c r="G629"/>
      <c r="H629"/>
      <c r="I629"/>
      <c r="J629"/>
      <c r="K629"/>
      <c r="L629"/>
      <c r="M629"/>
    </row>
    <row r="630" spans="1:13" x14ac:dyDescent="0.15">
      <c r="A630"/>
      <c r="B630"/>
      <c r="C630"/>
      <c r="D630"/>
      <c r="E630"/>
      <c r="F630"/>
      <c r="G630"/>
      <c r="H630"/>
      <c r="I630"/>
      <c r="J630"/>
      <c r="K630"/>
      <c r="L630"/>
      <c r="M630"/>
    </row>
    <row r="631" spans="1:13" x14ac:dyDescent="0.15">
      <c r="A631"/>
      <c r="B631"/>
      <c r="C631"/>
      <c r="D631"/>
      <c r="E631"/>
      <c r="F631"/>
      <c r="G631"/>
      <c r="H631"/>
      <c r="I631"/>
      <c r="J631"/>
      <c r="K631"/>
      <c r="L631"/>
      <c r="M631"/>
    </row>
    <row r="632" spans="1:13" x14ac:dyDescent="0.15">
      <c r="A632"/>
      <c r="B632"/>
      <c r="C632"/>
      <c r="D632"/>
      <c r="E632"/>
      <c r="F632"/>
      <c r="G632"/>
      <c r="H632"/>
      <c r="I632"/>
      <c r="J632"/>
      <c r="K632"/>
      <c r="L632"/>
      <c r="M632"/>
    </row>
    <row r="633" spans="1:13" x14ac:dyDescent="0.15">
      <c r="A633"/>
      <c r="B633"/>
      <c r="C633"/>
      <c r="D633"/>
      <c r="E633"/>
      <c r="F633"/>
      <c r="G633"/>
      <c r="H633"/>
      <c r="I633"/>
      <c r="J633"/>
      <c r="K633"/>
      <c r="L633"/>
      <c r="M633"/>
    </row>
    <row r="634" spans="1:13" x14ac:dyDescent="0.15">
      <c r="A634"/>
      <c r="B634"/>
      <c r="C634"/>
      <c r="D634"/>
      <c r="E634"/>
      <c r="F634"/>
      <c r="G634"/>
      <c r="H634"/>
      <c r="I634"/>
      <c r="J634"/>
      <c r="K634"/>
      <c r="L634"/>
      <c r="M634"/>
    </row>
    <row r="635" spans="1:13" x14ac:dyDescent="0.15">
      <c r="A635"/>
      <c r="B635"/>
      <c r="C635"/>
      <c r="D635"/>
      <c r="E635"/>
      <c r="F635"/>
      <c r="G635"/>
      <c r="H635"/>
      <c r="I635"/>
      <c r="J635"/>
      <c r="K635"/>
      <c r="L635"/>
      <c r="M635"/>
    </row>
    <row r="636" spans="1:13" x14ac:dyDescent="0.15">
      <c r="A636"/>
      <c r="B636"/>
      <c r="C636"/>
      <c r="D636"/>
      <c r="E636"/>
      <c r="F636"/>
      <c r="G636"/>
      <c r="H636"/>
      <c r="I636"/>
      <c r="J636"/>
      <c r="K636"/>
      <c r="L636"/>
      <c r="M636"/>
    </row>
    <row r="637" spans="1:13" x14ac:dyDescent="0.15">
      <c r="A637"/>
      <c r="B637"/>
      <c r="C637"/>
      <c r="D637"/>
      <c r="E637"/>
      <c r="F637"/>
      <c r="G637"/>
      <c r="H637"/>
      <c r="I637"/>
      <c r="J637"/>
      <c r="K637"/>
      <c r="L637"/>
      <c r="M637"/>
    </row>
    <row r="638" spans="1:13" x14ac:dyDescent="0.15">
      <c r="A638"/>
      <c r="B638"/>
      <c r="C638"/>
      <c r="D638"/>
      <c r="E638"/>
      <c r="F638"/>
      <c r="G638"/>
      <c r="H638"/>
      <c r="I638"/>
      <c r="J638"/>
      <c r="K638"/>
      <c r="L638"/>
      <c r="M638"/>
    </row>
    <row r="639" spans="1:13" x14ac:dyDescent="0.15">
      <c r="A639"/>
      <c r="B639"/>
      <c r="C639"/>
      <c r="D639"/>
      <c r="E639"/>
      <c r="F639"/>
      <c r="G639"/>
      <c r="H639"/>
      <c r="I639"/>
      <c r="J639"/>
      <c r="K639"/>
      <c r="L639"/>
      <c r="M639"/>
    </row>
    <row r="640" spans="1:13" x14ac:dyDescent="0.15">
      <c r="A640"/>
      <c r="B640"/>
      <c r="C640"/>
      <c r="D640"/>
      <c r="E640"/>
      <c r="F640"/>
      <c r="G640"/>
      <c r="H640"/>
      <c r="I640"/>
      <c r="J640"/>
      <c r="K640"/>
      <c r="L640"/>
      <c r="M640"/>
    </row>
    <row r="641" spans="1:13" x14ac:dyDescent="0.15">
      <c r="A641"/>
      <c r="B641"/>
      <c r="C641"/>
      <c r="D641"/>
      <c r="E641"/>
      <c r="F641"/>
      <c r="G641"/>
      <c r="H641"/>
      <c r="I641"/>
      <c r="J641"/>
      <c r="K641"/>
      <c r="L641"/>
      <c r="M641"/>
    </row>
    <row r="642" spans="1:13" x14ac:dyDescent="0.15">
      <c r="A642"/>
      <c r="B642"/>
      <c r="C642"/>
      <c r="D642"/>
      <c r="E642"/>
      <c r="F642"/>
      <c r="G642"/>
      <c r="H642"/>
      <c r="I642"/>
      <c r="J642"/>
      <c r="K642"/>
      <c r="L642"/>
      <c r="M642"/>
    </row>
    <row r="643" spans="1:13" x14ac:dyDescent="0.15">
      <c r="A643"/>
      <c r="B643"/>
      <c r="C643"/>
      <c r="D643"/>
      <c r="E643"/>
      <c r="F643"/>
      <c r="G643"/>
      <c r="H643"/>
      <c r="I643"/>
      <c r="J643"/>
      <c r="K643"/>
      <c r="L643"/>
      <c r="M643"/>
    </row>
    <row r="644" spans="1:13" x14ac:dyDescent="0.15">
      <c r="A644"/>
      <c r="B644"/>
      <c r="C644"/>
      <c r="D644"/>
      <c r="E644"/>
      <c r="F644"/>
      <c r="G644"/>
      <c r="H644"/>
      <c r="I644"/>
      <c r="J644"/>
      <c r="K644"/>
      <c r="L644"/>
      <c r="M644"/>
    </row>
    <row r="645" spans="1:13" x14ac:dyDescent="0.15">
      <c r="A645"/>
      <c r="B645"/>
      <c r="C645"/>
      <c r="D645"/>
      <c r="E645"/>
      <c r="F645"/>
      <c r="G645"/>
      <c r="H645"/>
      <c r="I645"/>
      <c r="J645"/>
      <c r="K645"/>
      <c r="L645"/>
      <c r="M645"/>
    </row>
    <row r="646" spans="1:13" x14ac:dyDescent="0.15">
      <c r="A646"/>
      <c r="B646"/>
      <c r="C646"/>
      <c r="D646"/>
      <c r="E646"/>
      <c r="F646"/>
      <c r="G646"/>
      <c r="H646"/>
      <c r="I646"/>
      <c r="J646"/>
      <c r="K646"/>
      <c r="L646"/>
      <c r="M646"/>
    </row>
    <row r="647" spans="1:13" x14ac:dyDescent="0.15">
      <c r="A647"/>
      <c r="B647"/>
      <c r="C647"/>
      <c r="D647"/>
      <c r="E647"/>
      <c r="F647"/>
      <c r="G647"/>
      <c r="H647"/>
      <c r="I647"/>
      <c r="J647"/>
      <c r="K647"/>
      <c r="L647"/>
      <c r="M647"/>
    </row>
    <row r="648" spans="1:13" x14ac:dyDescent="0.15">
      <c r="A648"/>
      <c r="B648"/>
      <c r="C648"/>
      <c r="D648"/>
      <c r="E648"/>
      <c r="F648"/>
      <c r="G648"/>
      <c r="H648"/>
      <c r="I648"/>
      <c r="J648"/>
      <c r="K648"/>
      <c r="L648"/>
      <c r="M648"/>
    </row>
    <row r="649" spans="1:13" x14ac:dyDescent="0.15">
      <c r="A649"/>
      <c r="B649"/>
      <c r="C649"/>
      <c r="D649"/>
      <c r="E649"/>
      <c r="F649"/>
      <c r="G649"/>
      <c r="H649"/>
      <c r="I649"/>
      <c r="J649"/>
      <c r="K649"/>
      <c r="L649"/>
      <c r="M649"/>
    </row>
    <row r="650" spans="1:13" x14ac:dyDescent="0.15">
      <c r="A650"/>
      <c r="B650"/>
      <c r="C650"/>
      <c r="D650"/>
      <c r="E650"/>
      <c r="F650"/>
      <c r="G650"/>
      <c r="H650"/>
      <c r="I650"/>
      <c r="J650"/>
      <c r="K650"/>
      <c r="L650"/>
      <c r="M650"/>
    </row>
    <row r="651" spans="1:13" x14ac:dyDescent="0.15">
      <c r="A651"/>
      <c r="B651"/>
      <c r="C651"/>
      <c r="D651"/>
      <c r="E651"/>
      <c r="F651"/>
      <c r="G651"/>
      <c r="H651"/>
      <c r="I651"/>
      <c r="J651"/>
      <c r="K651"/>
      <c r="L651"/>
      <c r="M651"/>
    </row>
    <row r="652" spans="1:13" x14ac:dyDescent="0.15">
      <c r="A652"/>
      <c r="B652"/>
      <c r="C652"/>
      <c r="D652"/>
      <c r="E652"/>
      <c r="F652"/>
      <c r="G652"/>
      <c r="H652"/>
      <c r="I652"/>
      <c r="J652"/>
      <c r="K652"/>
      <c r="L652"/>
      <c r="M652"/>
    </row>
    <row r="653" spans="1:13" x14ac:dyDescent="0.15">
      <c r="A653"/>
      <c r="B653"/>
      <c r="C653"/>
      <c r="D653"/>
      <c r="E653"/>
      <c r="F653"/>
      <c r="G653"/>
      <c r="H653"/>
      <c r="I653"/>
      <c r="J653"/>
      <c r="K653"/>
      <c r="L653"/>
      <c r="M653"/>
    </row>
    <row r="654" spans="1:13" x14ac:dyDescent="0.15">
      <c r="A654"/>
      <c r="B654"/>
      <c r="C654"/>
      <c r="D654"/>
      <c r="E654"/>
      <c r="F654"/>
      <c r="G654"/>
      <c r="H654"/>
      <c r="I654"/>
      <c r="J654"/>
      <c r="K654"/>
      <c r="L654"/>
      <c r="M654"/>
    </row>
    <row r="655" spans="1:13" x14ac:dyDescent="0.15">
      <c r="A655"/>
      <c r="B655"/>
      <c r="C655"/>
      <c r="D655"/>
      <c r="E655"/>
      <c r="F655"/>
      <c r="G655"/>
      <c r="H655"/>
      <c r="I655"/>
      <c r="J655"/>
      <c r="K655"/>
      <c r="L655"/>
      <c r="M655"/>
    </row>
    <row r="656" spans="1:13" x14ac:dyDescent="0.15">
      <c r="A656"/>
      <c r="B656"/>
      <c r="C656"/>
      <c r="D656"/>
      <c r="E656"/>
      <c r="F656"/>
      <c r="G656"/>
      <c r="H656"/>
      <c r="I656"/>
      <c r="J656"/>
      <c r="K656"/>
      <c r="L656"/>
      <c r="M656"/>
    </row>
    <row r="657" spans="1:13" x14ac:dyDescent="0.15">
      <c r="A657"/>
      <c r="B657"/>
      <c r="C657"/>
      <c r="D657"/>
      <c r="E657"/>
      <c r="F657"/>
      <c r="G657"/>
      <c r="H657"/>
      <c r="I657"/>
      <c r="J657"/>
      <c r="K657"/>
      <c r="L657"/>
      <c r="M657"/>
    </row>
    <row r="658" spans="1:13" x14ac:dyDescent="0.15">
      <c r="A658"/>
      <c r="B658"/>
      <c r="C658"/>
      <c r="D658"/>
      <c r="E658"/>
      <c r="F658"/>
      <c r="G658"/>
      <c r="H658"/>
      <c r="I658"/>
      <c r="J658"/>
      <c r="K658"/>
      <c r="L658"/>
      <c r="M658"/>
    </row>
    <row r="659" spans="1:13" x14ac:dyDescent="0.15">
      <c r="A659"/>
      <c r="B659"/>
      <c r="C659"/>
      <c r="D659"/>
      <c r="E659"/>
      <c r="F659"/>
      <c r="G659"/>
      <c r="H659"/>
      <c r="I659"/>
      <c r="J659"/>
      <c r="K659"/>
      <c r="L659"/>
      <c r="M659"/>
    </row>
    <row r="660" spans="1:13" x14ac:dyDescent="0.15">
      <c r="A660"/>
      <c r="B660"/>
      <c r="C660"/>
      <c r="D660"/>
      <c r="E660"/>
      <c r="F660"/>
      <c r="G660"/>
      <c r="H660"/>
      <c r="I660"/>
      <c r="J660"/>
      <c r="K660"/>
      <c r="L660"/>
      <c r="M660"/>
    </row>
    <row r="661" spans="1:13" x14ac:dyDescent="0.15">
      <c r="A661"/>
      <c r="B661"/>
      <c r="C661"/>
      <c r="D661"/>
      <c r="E661"/>
      <c r="F661"/>
      <c r="G661"/>
      <c r="H661"/>
      <c r="I661"/>
      <c r="J661"/>
      <c r="K661"/>
      <c r="L661"/>
      <c r="M661"/>
    </row>
    <row r="662" spans="1:13" x14ac:dyDescent="0.15">
      <c r="A662"/>
      <c r="B662"/>
      <c r="C662"/>
      <c r="D662"/>
      <c r="E662"/>
      <c r="F662"/>
      <c r="G662"/>
      <c r="H662"/>
      <c r="I662"/>
      <c r="J662"/>
      <c r="K662"/>
      <c r="L662"/>
      <c r="M662"/>
    </row>
    <row r="663" spans="1:13" x14ac:dyDescent="0.15">
      <c r="A663"/>
      <c r="B663"/>
      <c r="C663"/>
      <c r="D663"/>
      <c r="E663"/>
      <c r="F663"/>
      <c r="G663"/>
      <c r="H663"/>
      <c r="I663"/>
      <c r="J663"/>
      <c r="K663"/>
      <c r="L663"/>
      <c r="M663"/>
    </row>
    <row r="664" spans="1:13" x14ac:dyDescent="0.15">
      <c r="A664"/>
      <c r="B664"/>
      <c r="C664"/>
      <c r="D664"/>
      <c r="E664"/>
      <c r="F664"/>
      <c r="G664"/>
      <c r="H664"/>
      <c r="I664"/>
      <c r="J664"/>
      <c r="K664"/>
      <c r="L664"/>
      <c r="M664"/>
    </row>
    <row r="665" spans="1:13" x14ac:dyDescent="0.15">
      <c r="A665"/>
      <c r="B665"/>
      <c r="C665"/>
      <c r="D665"/>
      <c r="E665"/>
      <c r="F665"/>
      <c r="G665"/>
      <c r="H665"/>
      <c r="I665"/>
      <c r="J665"/>
      <c r="K665"/>
      <c r="L665"/>
      <c r="M665"/>
    </row>
    <row r="666" spans="1:13" x14ac:dyDescent="0.15">
      <c r="A666"/>
      <c r="B666"/>
      <c r="C666"/>
      <c r="D666"/>
      <c r="E666"/>
      <c r="F666"/>
      <c r="G666"/>
      <c r="H666"/>
      <c r="I666"/>
      <c r="J666"/>
      <c r="K666"/>
      <c r="L666"/>
      <c r="M666"/>
    </row>
    <row r="667" spans="1:13" x14ac:dyDescent="0.15">
      <c r="A667"/>
      <c r="B667"/>
      <c r="C667"/>
      <c r="D667"/>
      <c r="E667"/>
      <c r="F667"/>
      <c r="G667"/>
      <c r="H667"/>
      <c r="I667"/>
      <c r="J667"/>
      <c r="K667"/>
      <c r="L667"/>
      <c r="M667"/>
    </row>
    <row r="668" spans="1:13" x14ac:dyDescent="0.15">
      <c r="A668"/>
      <c r="B668"/>
      <c r="C668"/>
      <c r="D668"/>
      <c r="E668"/>
      <c r="F668"/>
      <c r="G668"/>
      <c r="H668"/>
      <c r="I668"/>
      <c r="J668"/>
      <c r="K668"/>
      <c r="L668"/>
      <c r="M668"/>
    </row>
    <row r="669" spans="1:13" x14ac:dyDescent="0.15">
      <c r="A669"/>
      <c r="B669"/>
      <c r="C669"/>
      <c r="D669"/>
      <c r="E669"/>
      <c r="F669"/>
      <c r="G669"/>
      <c r="H669"/>
      <c r="I669"/>
      <c r="J669"/>
      <c r="K669"/>
      <c r="L669"/>
      <c r="M669"/>
    </row>
    <row r="670" spans="1:13" x14ac:dyDescent="0.15">
      <c r="A670"/>
      <c r="B670"/>
      <c r="C670"/>
      <c r="D670"/>
      <c r="E670"/>
      <c r="F670"/>
      <c r="G670"/>
      <c r="H670"/>
      <c r="I670"/>
      <c r="J670"/>
      <c r="K670"/>
      <c r="L670"/>
      <c r="M670"/>
    </row>
    <row r="671" spans="1:13" x14ac:dyDescent="0.15">
      <c r="A671"/>
      <c r="B671"/>
      <c r="C671"/>
      <c r="D671"/>
      <c r="E671"/>
      <c r="F671"/>
      <c r="G671"/>
      <c r="H671"/>
      <c r="I671"/>
      <c r="J671"/>
      <c r="K671"/>
      <c r="L671"/>
      <c r="M671"/>
    </row>
    <row r="672" spans="1:13" x14ac:dyDescent="0.15">
      <c r="A672"/>
      <c r="B672"/>
      <c r="C672"/>
      <c r="D672"/>
      <c r="E672"/>
      <c r="F672"/>
      <c r="G672"/>
      <c r="H672"/>
      <c r="I672"/>
      <c r="J672"/>
      <c r="K672"/>
      <c r="L672"/>
      <c r="M672"/>
    </row>
    <row r="673" spans="1:13" x14ac:dyDescent="0.15">
      <c r="A673"/>
      <c r="B673"/>
      <c r="C673"/>
      <c r="D673"/>
      <c r="E673"/>
      <c r="F673"/>
      <c r="G673"/>
      <c r="H673"/>
      <c r="I673"/>
      <c r="J673"/>
      <c r="K673"/>
      <c r="L673"/>
      <c r="M673"/>
    </row>
    <row r="674" spans="1:13" x14ac:dyDescent="0.15">
      <c r="A674"/>
      <c r="B674"/>
      <c r="C674"/>
      <c r="D674"/>
      <c r="E674"/>
      <c r="F674"/>
      <c r="G674"/>
      <c r="H674"/>
      <c r="I674"/>
      <c r="J674"/>
      <c r="K674"/>
      <c r="L674"/>
      <c r="M674"/>
    </row>
    <row r="675" spans="1:13" x14ac:dyDescent="0.15">
      <c r="A675"/>
      <c r="B675"/>
      <c r="C675"/>
      <c r="D675"/>
      <c r="E675"/>
      <c r="F675"/>
      <c r="G675"/>
      <c r="H675"/>
      <c r="I675"/>
      <c r="J675"/>
      <c r="K675"/>
      <c r="L675"/>
      <c r="M675"/>
    </row>
    <row r="676" spans="1:13" x14ac:dyDescent="0.15">
      <c r="A676"/>
      <c r="B676"/>
      <c r="C676"/>
      <c r="D676"/>
      <c r="E676"/>
      <c r="F676"/>
      <c r="G676"/>
      <c r="H676"/>
      <c r="I676"/>
      <c r="J676"/>
      <c r="K676"/>
      <c r="L676"/>
      <c r="M676"/>
    </row>
    <row r="677" spans="1:13" x14ac:dyDescent="0.15">
      <c r="A677"/>
      <c r="B677"/>
      <c r="C677"/>
      <c r="D677"/>
      <c r="E677"/>
      <c r="F677"/>
      <c r="G677"/>
      <c r="H677"/>
      <c r="I677"/>
      <c r="J677"/>
      <c r="K677"/>
      <c r="L677"/>
      <c r="M677"/>
    </row>
    <row r="678" spans="1:13" x14ac:dyDescent="0.15">
      <c r="A678"/>
      <c r="B678"/>
      <c r="C678"/>
      <c r="D678"/>
      <c r="E678"/>
      <c r="F678"/>
      <c r="G678"/>
      <c r="H678"/>
      <c r="I678"/>
      <c r="J678"/>
      <c r="K678"/>
      <c r="L678"/>
      <c r="M678"/>
    </row>
    <row r="679" spans="1:13" x14ac:dyDescent="0.15">
      <c r="A679"/>
      <c r="B679"/>
      <c r="C679"/>
      <c r="D679"/>
      <c r="E679"/>
      <c r="F679"/>
      <c r="G679"/>
      <c r="H679"/>
      <c r="I679"/>
      <c r="J679"/>
      <c r="K679"/>
      <c r="L679"/>
      <c r="M679"/>
    </row>
    <row r="680" spans="1:13" x14ac:dyDescent="0.15">
      <c r="A680"/>
      <c r="B680"/>
      <c r="C680"/>
      <c r="D680"/>
      <c r="E680"/>
      <c r="F680"/>
      <c r="G680"/>
      <c r="H680"/>
      <c r="I680"/>
      <c r="J680"/>
      <c r="K680"/>
      <c r="L680"/>
      <c r="M680"/>
    </row>
    <row r="681" spans="1:13" x14ac:dyDescent="0.15">
      <c r="A681"/>
      <c r="B681"/>
      <c r="C681"/>
      <c r="D681"/>
      <c r="E681"/>
      <c r="F681"/>
      <c r="G681"/>
      <c r="H681"/>
      <c r="I681"/>
      <c r="J681"/>
      <c r="K681"/>
      <c r="L681"/>
      <c r="M681"/>
    </row>
    <row r="682" spans="1:13" x14ac:dyDescent="0.15">
      <c r="A682"/>
      <c r="B682"/>
      <c r="C682"/>
      <c r="D682"/>
      <c r="E682"/>
      <c r="F682"/>
      <c r="G682"/>
      <c r="H682"/>
      <c r="I682"/>
      <c r="J682"/>
      <c r="K682"/>
      <c r="L682"/>
      <c r="M682"/>
    </row>
    <row r="683" spans="1:13" x14ac:dyDescent="0.15">
      <c r="A683"/>
      <c r="B683"/>
      <c r="C683"/>
      <c r="D683"/>
      <c r="E683"/>
      <c r="F683"/>
      <c r="G683"/>
      <c r="H683"/>
      <c r="I683"/>
      <c r="J683"/>
      <c r="K683"/>
      <c r="L683"/>
      <c r="M683"/>
    </row>
    <row r="684" spans="1:13" x14ac:dyDescent="0.15">
      <c r="A684"/>
      <c r="B684"/>
      <c r="C684"/>
      <c r="D684"/>
      <c r="E684"/>
      <c r="F684"/>
      <c r="G684"/>
      <c r="H684"/>
      <c r="I684"/>
      <c r="J684"/>
      <c r="K684"/>
      <c r="L684"/>
      <c r="M684"/>
    </row>
    <row r="685" spans="1:13" x14ac:dyDescent="0.15">
      <c r="A685"/>
      <c r="B685"/>
      <c r="C685"/>
      <c r="D685"/>
      <c r="E685"/>
      <c r="F685"/>
      <c r="G685"/>
      <c r="H685"/>
      <c r="I685"/>
      <c r="J685"/>
      <c r="K685"/>
      <c r="L685"/>
      <c r="M685"/>
    </row>
    <row r="686" spans="1:13" x14ac:dyDescent="0.15">
      <c r="A686"/>
      <c r="B686"/>
      <c r="C686"/>
      <c r="D686"/>
      <c r="E686"/>
      <c r="F686"/>
      <c r="G686"/>
      <c r="H686"/>
      <c r="I686"/>
      <c r="J686"/>
      <c r="K686"/>
      <c r="L686"/>
      <c r="M686"/>
    </row>
    <row r="687" spans="1:13" x14ac:dyDescent="0.15">
      <c r="A687"/>
      <c r="B687"/>
      <c r="C687"/>
      <c r="D687"/>
      <c r="E687"/>
      <c r="F687"/>
      <c r="G687"/>
      <c r="H687"/>
      <c r="I687"/>
      <c r="J687"/>
      <c r="K687"/>
      <c r="L687"/>
      <c r="M687"/>
    </row>
    <row r="688" spans="1:13" x14ac:dyDescent="0.15">
      <c r="A688"/>
      <c r="B688"/>
      <c r="C688"/>
      <c r="D688"/>
      <c r="E688"/>
      <c r="F688"/>
      <c r="G688"/>
      <c r="H688"/>
      <c r="I688"/>
      <c r="J688"/>
      <c r="K688"/>
      <c r="L688"/>
      <c r="M688"/>
    </row>
    <row r="689" spans="1:13" x14ac:dyDescent="0.15">
      <c r="A689"/>
      <c r="B689"/>
      <c r="C689"/>
      <c r="D689"/>
      <c r="E689"/>
      <c r="F689"/>
      <c r="G689"/>
      <c r="H689"/>
      <c r="I689"/>
      <c r="J689"/>
      <c r="K689"/>
      <c r="L689"/>
      <c r="M689"/>
    </row>
    <row r="690" spans="1:13" x14ac:dyDescent="0.15">
      <c r="A690"/>
      <c r="B690"/>
      <c r="C690"/>
      <c r="D690"/>
      <c r="E690"/>
      <c r="F690"/>
      <c r="G690"/>
      <c r="H690"/>
      <c r="I690"/>
      <c r="J690"/>
      <c r="K690"/>
      <c r="L690"/>
      <c r="M690"/>
    </row>
    <row r="691" spans="1:13" x14ac:dyDescent="0.15">
      <c r="A691"/>
      <c r="B691"/>
      <c r="C691"/>
      <c r="D691"/>
      <c r="E691"/>
      <c r="F691"/>
      <c r="G691"/>
      <c r="H691"/>
      <c r="I691"/>
      <c r="J691"/>
      <c r="K691"/>
      <c r="L691"/>
      <c r="M691"/>
    </row>
    <row r="692" spans="1:13" x14ac:dyDescent="0.15">
      <c r="A692"/>
      <c r="B692"/>
      <c r="C692"/>
      <c r="D692"/>
      <c r="E692"/>
      <c r="F692"/>
      <c r="G692"/>
      <c r="H692"/>
      <c r="I692"/>
      <c r="J692"/>
      <c r="K692"/>
      <c r="L692"/>
      <c r="M692"/>
    </row>
    <row r="693" spans="1:13" x14ac:dyDescent="0.15">
      <c r="A693"/>
      <c r="B693"/>
      <c r="C693"/>
      <c r="D693"/>
      <c r="E693"/>
      <c r="F693"/>
      <c r="G693"/>
      <c r="H693"/>
      <c r="I693"/>
      <c r="J693"/>
      <c r="K693"/>
      <c r="L693"/>
      <c r="M693"/>
    </row>
    <row r="694" spans="1:13" x14ac:dyDescent="0.15">
      <c r="A694"/>
      <c r="B694"/>
      <c r="C694"/>
      <c r="D694"/>
      <c r="E694"/>
      <c r="F694"/>
      <c r="G694"/>
      <c r="H694"/>
      <c r="I694"/>
      <c r="J694"/>
      <c r="K694"/>
      <c r="L694"/>
      <c r="M694"/>
    </row>
    <row r="695" spans="1:13" x14ac:dyDescent="0.15">
      <c r="A695"/>
      <c r="B695"/>
      <c r="C695"/>
      <c r="D695"/>
      <c r="E695"/>
      <c r="F695"/>
      <c r="G695"/>
      <c r="H695"/>
      <c r="I695"/>
      <c r="J695"/>
      <c r="K695"/>
      <c r="L695"/>
      <c r="M695"/>
    </row>
    <row r="696" spans="1:13" x14ac:dyDescent="0.15">
      <c r="A696"/>
      <c r="B696"/>
      <c r="C696"/>
      <c r="D696"/>
      <c r="E696"/>
      <c r="F696"/>
      <c r="G696"/>
      <c r="H696"/>
      <c r="I696"/>
      <c r="J696"/>
      <c r="K696"/>
      <c r="L696"/>
      <c r="M696"/>
    </row>
    <row r="697" spans="1:13" x14ac:dyDescent="0.15">
      <c r="A697"/>
      <c r="B697"/>
      <c r="C697"/>
      <c r="D697"/>
      <c r="E697"/>
      <c r="F697"/>
      <c r="G697"/>
      <c r="H697"/>
      <c r="I697"/>
      <c r="J697"/>
      <c r="K697"/>
      <c r="L697"/>
      <c r="M697"/>
    </row>
    <row r="698" spans="1:13" x14ac:dyDescent="0.15">
      <c r="A698"/>
      <c r="B698"/>
      <c r="C698"/>
      <c r="D698"/>
      <c r="E698"/>
      <c r="F698"/>
      <c r="G698"/>
      <c r="H698"/>
      <c r="I698"/>
      <c r="J698"/>
      <c r="K698"/>
      <c r="L698"/>
      <c r="M698"/>
    </row>
    <row r="699" spans="1:13" x14ac:dyDescent="0.15">
      <c r="A699"/>
      <c r="B699"/>
      <c r="C699"/>
      <c r="D699"/>
      <c r="E699"/>
      <c r="F699"/>
      <c r="G699"/>
      <c r="H699"/>
      <c r="I699"/>
      <c r="J699"/>
      <c r="K699"/>
      <c r="L699"/>
      <c r="M699"/>
    </row>
    <row r="700" spans="1:13" x14ac:dyDescent="0.15">
      <c r="A700"/>
      <c r="B700"/>
      <c r="C700"/>
      <c r="D700"/>
      <c r="E700"/>
      <c r="F700"/>
      <c r="G700"/>
      <c r="H700"/>
      <c r="I700"/>
      <c r="J700"/>
      <c r="K700"/>
      <c r="L700"/>
      <c r="M700"/>
    </row>
    <row r="701" spans="1:13" x14ac:dyDescent="0.15">
      <c r="A701"/>
      <c r="B701"/>
      <c r="C701"/>
      <c r="D701"/>
      <c r="E701"/>
      <c r="F701"/>
      <c r="G701"/>
      <c r="H701"/>
      <c r="I701"/>
      <c r="J701"/>
      <c r="K701"/>
      <c r="L701"/>
      <c r="M701"/>
    </row>
    <row r="702" spans="1:13" x14ac:dyDescent="0.15">
      <c r="A702"/>
      <c r="B702"/>
      <c r="C702"/>
      <c r="D702"/>
      <c r="E702"/>
      <c r="F702"/>
      <c r="G702"/>
      <c r="H702"/>
      <c r="I702"/>
      <c r="J702"/>
      <c r="K702"/>
      <c r="L702"/>
      <c r="M702"/>
    </row>
    <row r="703" spans="1:13" x14ac:dyDescent="0.15">
      <c r="A703"/>
      <c r="B703"/>
      <c r="C703"/>
      <c r="D703"/>
      <c r="E703"/>
      <c r="F703"/>
      <c r="G703"/>
      <c r="H703"/>
      <c r="I703"/>
      <c r="J703"/>
      <c r="K703"/>
      <c r="L703"/>
      <c r="M703"/>
    </row>
    <row r="704" spans="1:13" x14ac:dyDescent="0.15">
      <c r="A704"/>
      <c r="B704"/>
      <c r="C704"/>
      <c r="D704"/>
      <c r="E704"/>
      <c r="F704"/>
      <c r="G704"/>
      <c r="H704"/>
      <c r="I704"/>
      <c r="J704"/>
      <c r="K704"/>
      <c r="L704"/>
      <c r="M704"/>
    </row>
    <row r="705" spans="1:13" x14ac:dyDescent="0.15">
      <c r="A705"/>
      <c r="B705"/>
      <c r="C705"/>
      <c r="D705"/>
      <c r="E705"/>
      <c r="F705"/>
      <c r="G705"/>
      <c r="H705"/>
      <c r="I705"/>
      <c r="J705"/>
      <c r="K705"/>
      <c r="L705"/>
      <c r="M705"/>
    </row>
    <row r="706" spans="1:13" x14ac:dyDescent="0.15">
      <c r="A706"/>
      <c r="B706"/>
      <c r="C706"/>
      <c r="D706"/>
      <c r="E706"/>
      <c r="F706"/>
      <c r="G706"/>
      <c r="H706"/>
      <c r="I706"/>
      <c r="J706"/>
      <c r="K706"/>
      <c r="L706"/>
      <c r="M706"/>
    </row>
    <row r="707" spans="1:13" x14ac:dyDescent="0.15">
      <c r="A707"/>
      <c r="B707"/>
      <c r="C707"/>
      <c r="D707"/>
      <c r="E707"/>
      <c r="F707"/>
      <c r="G707"/>
      <c r="H707"/>
      <c r="I707"/>
      <c r="J707"/>
      <c r="K707"/>
      <c r="L707"/>
      <c r="M707"/>
    </row>
    <row r="708" spans="1:13" x14ac:dyDescent="0.15">
      <c r="A708"/>
      <c r="B708"/>
      <c r="C708"/>
      <c r="D708"/>
      <c r="E708"/>
      <c r="F708"/>
      <c r="G708"/>
      <c r="H708"/>
      <c r="I708"/>
      <c r="J708"/>
      <c r="K708"/>
      <c r="L708"/>
      <c r="M708"/>
    </row>
    <row r="709" spans="1:13" x14ac:dyDescent="0.15">
      <c r="A709"/>
      <c r="B709"/>
      <c r="C709"/>
      <c r="D709"/>
      <c r="E709"/>
      <c r="F709"/>
      <c r="G709"/>
      <c r="H709"/>
      <c r="I709"/>
      <c r="J709"/>
      <c r="K709"/>
      <c r="L709"/>
      <c r="M709"/>
    </row>
    <row r="710" spans="1:13" x14ac:dyDescent="0.15">
      <c r="A710"/>
      <c r="B710"/>
      <c r="C710"/>
      <c r="D710"/>
      <c r="E710"/>
      <c r="F710"/>
      <c r="G710"/>
      <c r="H710"/>
      <c r="I710"/>
      <c r="J710"/>
      <c r="K710"/>
      <c r="L710"/>
      <c r="M710"/>
    </row>
    <row r="711" spans="1:13" x14ac:dyDescent="0.15">
      <c r="A711"/>
      <c r="B711"/>
      <c r="C711"/>
      <c r="D711"/>
      <c r="E711"/>
      <c r="F711"/>
      <c r="G711"/>
      <c r="H711"/>
      <c r="I711"/>
      <c r="J711"/>
      <c r="K711"/>
      <c r="L711"/>
      <c r="M711"/>
    </row>
    <row r="712" spans="1:13" x14ac:dyDescent="0.15">
      <c r="A712"/>
      <c r="B712"/>
      <c r="C712"/>
      <c r="D712"/>
      <c r="E712"/>
      <c r="F712"/>
      <c r="G712"/>
      <c r="H712"/>
      <c r="I712"/>
      <c r="J712"/>
      <c r="K712"/>
      <c r="L712"/>
      <c r="M712"/>
    </row>
    <row r="713" spans="1:13" x14ac:dyDescent="0.15">
      <c r="A713"/>
      <c r="B713"/>
      <c r="C713"/>
      <c r="D713"/>
      <c r="E713"/>
      <c r="F713"/>
      <c r="G713"/>
      <c r="H713"/>
      <c r="I713"/>
      <c r="J713"/>
      <c r="K713"/>
      <c r="L713"/>
      <c r="M713"/>
    </row>
    <row r="714" spans="1:13" x14ac:dyDescent="0.15">
      <c r="A714"/>
      <c r="B714"/>
      <c r="C714"/>
      <c r="D714"/>
      <c r="E714"/>
      <c r="F714"/>
      <c r="G714"/>
      <c r="H714"/>
      <c r="I714"/>
      <c r="J714"/>
      <c r="K714"/>
      <c r="L714"/>
      <c r="M714"/>
    </row>
    <row r="715" spans="1:13" x14ac:dyDescent="0.15">
      <c r="A715"/>
      <c r="B715"/>
      <c r="C715"/>
      <c r="D715"/>
      <c r="E715"/>
      <c r="F715"/>
      <c r="G715"/>
      <c r="H715"/>
      <c r="I715"/>
      <c r="J715"/>
      <c r="K715"/>
      <c r="L715"/>
      <c r="M715"/>
    </row>
    <row r="716" spans="1:13" x14ac:dyDescent="0.15">
      <c r="A716"/>
      <c r="B716"/>
      <c r="C716"/>
      <c r="D716"/>
      <c r="E716"/>
      <c r="F716"/>
      <c r="G716"/>
      <c r="H716"/>
      <c r="I716"/>
      <c r="J716"/>
      <c r="K716"/>
      <c r="L716"/>
      <c r="M716"/>
    </row>
    <row r="717" spans="1:13" x14ac:dyDescent="0.15">
      <c r="A717"/>
      <c r="B717"/>
      <c r="C717"/>
      <c r="D717"/>
      <c r="E717"/>
      <c r="F717"/>
      <c r="G717"/>
      <c r="H717"/>
      <c r="I717"/>
      <c r="J717"/>
      <c r="K717"/>
      <c r="L717"/>
      <c r="M717"/>
    </row>
    <row r="718" spans="1:13" x14ac:dyDescent="0.15">
      <c r="A718"/>
      <c r="B718"/>
      <c r="C718"/>
      <c r="D718"/>
      <c r="E718"/>
      <c r="F718"/>
      <c r="G718"/>
      <c r="H718"/>
      <c r="I718"/>
      <c r="J718"/>
      <c r="K718"/>
      <c r="L718"/>
      <c r="M718"/>
    </row>
    <row r="719" spans="1:13" x14ac:dyDescent="0.15">
      <c r="A719"/>
      <c r="B719"/>
      <c r="C719"/>
      <c r="D719"/>
      <c r="E719"/>
      <c r="F719"/>
      <c r="G719"/>
      <c r="H719"/>
      <c r="I719"/>
      <c r="J719"/>
      <c r="K719"/>
      <c r="L719"/>
      <c r="M719"/>
    </row>
    <row r="720" spans="1:13" x14ac:dyDescent="0.15">
      <c r="A720"/>
      <c r="B720"/>
      <c r="C720"/>
      <c r="D720"/>
      <c r="E720"/>
      <c r="F720"/>
      <c r="G720"/>
      <c r="H720"/>
      <c r="I720"/>
      <c r="J720"/>
      <c r="K720"/>
      <c r="L720"/>
      <c r="M720"/>
    </row>
    <row r="721" spans="1:13" x14ac:dyDescent="0.15">
      <c r="A721"/>
      <c r="B721"/>
      <c r="C721"/>
      <c r="D721"/>
      <c r="E721"/>
      <c r="F721"/>
      <c r="G721"/>
      <c r="H721"/>
      <c r="I721"/>
      <c r="J721"/>
      <c r="K721"/>
      <c r="L721"/>
      <c r="M721"/>
    </row>
    <row r="722" spans="1:13" x14ac:dyDescent="0.15">
      <c r="A722"/>
      <c r="B722"/>
      <c r="C722"/>
      <c r="D722"/>
      <c r="E722"/>
      <c r="F722"/>
      <c r="G722"/>
      <c r="H722"/>
      <c r="I722"/>
      <c r="J722"/>
      <c r="K722"/>
      <c r="L722"/>
      <c r="M722"/>
    </row>
    <row r="723" spans="1:13" x14ac:dyDescent="0.15">
      <c r="A723"/>
      <c r="B723"/>
      <c r="C723"/>
      <c r="D723"/>
      <c r="E723"/>
      <c r="F723"/>
      <c r="G723"/>
      <c r="H723"/>
      <c r="I723"/>
      <c r="J723"/>
      <c r="K723"/>
      <c r="L723"/>
      <c r="M723"/>
    </row>
    <row r="724" spans="1:13" x14ac:dyDescent="0.15">
      <c r="A724"/>
      <c r="B724"/>
      <c r="C724"/>
      <c r="D724"/>
      <c r="E724"/>
      <c r="F724"/>
      <c r="G724"/>
      <c r="H724"/>
      <c r="I724"/>
      <c r="J724"/>
      <c r="K724"/>
      <c r="L724"/>
      <c r="M724"/>
    </row>
    <row r="725" spans="1:13" x14ac:dyDescent="0.15">
      <c r="A725"/>
      <c r="B725"/>
      <c r="C725"/>
      <c r="D725"/>
      <c r="E725"/>
      <c r="F725"/>
      <c r="G725"/>
      <c r="H725"/>
      <c r="I725"/>
      <c r="J725"/>
      <c r="K725"/>
      <c r="L725"/>
      <c r="M725"/>
    </row>
    <row r="726" spans="1:13" x14ac:dyDescent="0.15">
      <c r="A726"/>
      <c r="B726"/>
      <c r="C726"/>
      <c r="D726"/>
      <c r="E726"/>
      <c r="F726"/>
      <c r="G726"/>
      <c r="H726"/>
      <c r="I726"/>
      <c r="J726"/>
      <c r="K726"/>
      <c r="L726"/>
      <c r="M726"/>
    </row>
    <row r="727" spans="1:13" x14ac:dyDescent="0.15">
      <c r="A727"/>
      <c r="B727"/>
      <c r="C727"/>
      <c r="D727"/>
      <c r="E727"/>
      <c r="F727"/>
      <c r="G727"/>
      <c r="H727"/>
      <c r="I727"/>
      <c r="J727"/>
      <c r="K727"/>
      <c r="L727"/>
      <c r="M727"/>
    </row>
    <row r="728" spans="1:13" x14ac:dyDescent="0.15">
      <c r="A728"/>
      <c r="B728"/>
      <c r="C728"/>
      <c r="D728"/>
      <c r="E728"/>
      <c r="F728"/>
      <c r="G728"/>
      <c r="H728"/>
      <c r="I728"/>
      <c r="J728"/>
      <c r="K728"/>
      <c r="L728"/>
      <c r="M728"/>
    </row>
    <row r="729" spans="1:13" x14ac:dyDescent="0.15">
      <c r="A729"/>
      <c r="B729"/>
      <c r="C729"/>
      <c r="D729"/>
      <c r="E729"/>
      <c r="F729"/>
      <c r="G729"/>
      <c r="H729"/>
      <c r="I729"/>
      <c r="J729"/>
      <c r="K729"/>
      <c r="L729"/>
      <c r="M729"/>
    </row>
    <row r="730" spans="1:13" x14ac:dyDescent="0.15">
      <c r="A730"/>
      <c r="B730"/>
      <c r="C730"/>
      <c r="D730"/>
      <c r="E730"/>
      <c r="F730"/>
      <c r="G730"/>
      <c r="H730"/>
      <c r="I730"/>
      <c r="J730"/>
      <c r="K730"/>
      <c r="L730"/>
      <c r="M730"/>
    </row>
    <row r="731" spans="1:13" x14ac:dyDescent="0.15">
      <c r="A731"/>
      <c r="B731"/>
      <c r="C731"/>
      <c r="D731"/>
      <c r="E731"/>
      <c r="F731"/>
      <c r="G731"/>
      <c r="H731"/>
      <c r="I731"/>
      <c r="J731"/>
      <c r="K731"/>
      <c r="L731"/>
      <c r="M731"/>
    </row>
    <row r="732" spans="1:13" x14ac:dyDescent="0.15">
      <c r="A732"/>
      <c r="B732"/>
      <c r="C732"/>
      <c r="D732"/>
      <c r="E732"/>
      <c r="F732"/>
      <c r="G732"/>
      <c r="H732"/>
      <c r="I732"/>
      <c r="J732"/>
      <c r="K732"/>
      <c r="L732"/>
      <c r="M732"/>
    </row>
    <row r="733" spans="1:13" x14ac:dyDescent="0.15">
      <c r="A733"/>
      <c r="B733"/>
      <c r="C733"/>
      <c r="D733"/>
      <c r="E733"/>
      <c r="F733"/>
      <c r="G733"/>
      <c r="H733"/>
      <c r="I733"/>
      <c r="J733"/>
      <c r="K733"/>
      <c r="L733"/>
      <c r="M733"/>
    </row>
    <row r="734" spans="1:13" x14ac:dyDescent="0.15">
      <c r="A734"/>
      <c r="B734"/>
      <c r="C734"/>
      <c r="D734"/>
      <c r="E734"/>
      <c r="F734"/>
      <c r="G734"/>
      <c r="H734"/>
      <c r="I734"/>
      <c r="J734"/>
      <c r="K734"/>
      <c r="L734"/>
      <c r="M734"/>
    </row>
    <row r="735" spans="1:13" x14ac:dyDescent="0.15">
      <c r="A735"/>
      <c r="B735"/>
      <c r="C735"/>
      <c r="D735"/>
      <c r="E735"/>
      <c r="F735"/>
      <c r="G735"/>
      <c r="H735"/>
      <c r="I735"/>
      <c r="J735"/>
      <c r="K735"/>
      <c r="L735"/>
      <c r="M735"/>
    </row>
    <row r="736" spans="1:13" x14ac:dyDescent="0.15">
      <c r="A736"/>
      <c r="B736"/>
      <c r="C736"/>
      <c r="D736"/>
      <c r="E736"/>
      <c r="F736"/>
      <c r="G736"/>
      <c r="H736"/>
      <c r="I736"/>
      <c r="J736"/>
      <c r="K736"/>
      <c r="L736"/>
      <c r="M736"/>
    </row>
    <row r="737" spans="1:13" x14ac:dyDescent="0.15">
      <c r="A737"/>
      <c r="B737"/>
      <c r="C737"/>
      <c r="D737"/>
      <c r="E737"/>
      <c r="F737"/>
      <c r="G737"/>
      <c r="H737"/>
      <c r="I737"/>
      <c r="J737"/>
      <c r="K737"/>
      <c r="L737"/>
      <c r="M737"/>
    </row>
    <row r="738" spans="1:13" x14ac:dyDescent="0.15">
      <c r="A738"/>
      <c r="B738"/>
      <c r="C738"/>
      <c r="D738"/>
      <c r="E738"/>
      <c r="F738"/>
      <c r="G738"/>
      <c r="H738"/>
      <c r="I738"/>
      <c r="J738"/>
      <c r="K738"/>
      <c r="L738"/>
      <c r="M738"/>
    </row>
    <row r="739" spans="1:13" x14ac:dyDescent="0.15">
      <c r="A739"/>
      <c r="B739"/>
      <c r="C739"/>
      <c r="D739"/>
      <c r="E739"/>
      <c r="F739"/>
      <c r="G739"/>
      <c r="H739"/>
      <c r="I739"/>
      <c r="J739"/>
      <c r="K739"/>
      <c r="L739"/>
      <c r="M739"/>
    </row>
    <row r="740" spans="1:13" x14ac:dyDescent="0.15">
      <c r="A740"/>
      <c r="B740"/>
      <c r="C740"/>
      <c r="D740"/>
      <c r="E740"/>
      <c r="F740"/>
      <c r="G740"/>
      <c r="H740"/>
      <c r="I740"/>
      <c r="J740"/>
      <c r="K740"/>
      <c r="L740"/>
      <c r="M740"/>
    </row>
    <row r="741" spans="1:13" x14ac:dyDescent="0.15">
      <c r="A741"/>
      <c r="B741"/>
      <c r="C741"/>
      <c r="D741"/>
      <c r="E741"/>
      <c r="F741"/>
      <c r="G741"/>
      <c r="H741"/>
      <c r="I741"/>
      <c r="J741"/>
      <c r="K741"/>
      <c r="L741"/>
      <c r="M741"/>
    </row>
    <row r="742" spans="1:13" x14ac:dyDescent="0.15">
      <c r="A742"/>
      <c r="B742"/>
      <c r="C742"/>
      <c r="D742"/>
      <c r="E742"/>
      <c r="F742"/>
      <c r="G742"/>
      <c r="H742"/>
      <c r="I742"/>
      <c r="J742"/>
      <c r="K742"/>
      <c r="L742"/>
      <c r="M742"/>
    </row>
    <row r="743" spans="1:13" x14ac:dyDescent="0.15">
      <c r="A743"/>
      <c r="B743"/>
      <c r="C743"/>
      <c r="D743"/>
      <c r="E743"/>
      <c r="F743"/>
      <c r="G743"/>
      <c r="H743"/>
      <c r="I743"/>
      <c r="J743"/>
      <c r="K743"/>
      <c r="L743"/>
      <c r="M743"/>
    </row>
    <row r="744" spans="1:13" x14ac:dyDescent="0.15">
      <c r="A744"/>
      <c r="B744"/>
      <c r="C744"/>
      <c r="D744"/>
      <c r="E744"/>
      <c r="F744"/>
      <c r="G744"/>
      <c r="H744"/>
      <c r="I744"/>
      <c r="J744"/>
      <c r="K744"/>
      <c r="L744"/>
      <c r="M744"/>
    </row>
    <row r="745" spans="1:13" x14ac:dyDescent="0.15">
      <c r="A745"/>
      <c r="B745"/>
      <c r="C745"/>
      <c r="D745"/>
      <c r="E745"/>
      <c r="F745"/>
      <c r="G745"/>
      <c r="H745"/>
      <c r="I745"/>
      <c r="J745"/>
      <c r="K745"/>
      <c r="L745"/>
      <c r="M745"/>
    </row>
    <row r="746" spans="1:13" x14ac:dyDescent="0.15">
      <c r="A746"/>
      <c r="B746"/>
      <c r="C746"/>
      <c r="D746"/>
      <c r="E746"/>
      <c r="F746"/>
      <c r="G746"/>
      <c r="H746"/>
      <c r="I746"/>
      <c r="J746"/>
      <c r="K746"/>
      <c r="L746"/>
      <c r="M746"/>
    </row>
    <row r="747" spans="1:13" x14ac:dyDescent="0.15">
      <c r="A747"/>
      <c r="B747"/>
      <c r="C747"/>
      <c r="D747"/>
      <c r="E747"/>
      <c r="F747"/>
      <c r="G747"/>
      <c r="H747"/>
      <c r="I747"/>
      <c r="J747"/>
      <c r="K747"/>
      <c r="L747"/>
      <c r="M747"/>
    </row>
    <row r="748" spans="1:13" x14ac:dyDescent="0.15">
      <c r="A748"/>
      <c r="B748"/>
      <c r="C748"/>
      <c r="D748"/>
      <c r="E748"/>
      <c r="F748"/>
      <c r="G748"/>
      <c r="H748"/>
      <c r="I748"/>
      <c r="J748"/>
      <c r="K748"/>
      <c r="L748"/>
      <c r="M748"/>
    </row>
    <row r="749" spans="1:13" x14ac:dyDescent="0.15">
      <c r="A749"/>
      <c r="B749"/>
      <c r="C749"/>
      <c r="D749"/>
      <c r="E749"/>
      <c r="F749"/>
      <c r="G749"/>
      <c r="H749"/>
      <c r="I749"/>
      <c r="J749"/>
      <c r="K749"/>
      <c r="L749"/>
      <c r="M749"/>
    </row>
    <row r="750" spans="1:13" x14ac:dyDescent="0.15">
      <c r="A750"/>
      <c r="B750"/>
      <c r="C750"/>
      <c r="D750"/>
      <c r="E750"/>
      <c r="F750"/>
      <c r="G750"/>
      <c r="H750"/>
      <c r="I750"/>
      <c r="J750"/>
      <c r="K750"/>
      <c r="L750"/>
      <c r="M750"/>
    </row>
    <row r="751" spans="1:13" x14ac:dyDescent="0.15">
      <c r="A751"/>
      <c r="B751"/>
      <c r="C751"/>
      <c r="D751"/>
      <c r="E751"/>
      <c r="F751"/>
      <c r="G751"/>
      <c r="H751"/>
      <c r="I751"/>
      <c r="J751"/>
      <c r="K751"/>
      <c r="L751"/>
      <c r="M751"/>
    </row>
    <row r="752" spans="1:13" x14ac:dyDescent="0.15">
      <c r="A752"/>
      <c r="B752"/>
      <c r="C752"/>
      <c r="D752"/>
      <c r="E752"/>
      <c r="F752"/>
      <c r="G752"/>
      <c r="H752"/>
      <c r="I752"/>
      <c r="J752"/>
      <c r="K752"/>
      <c r="L752"/>
      <c r="M752"/>
    </row>
    <row r="753" spans="1:13" x14ac:dyDescent="0.15">
      <c r="A753"/>
      <c r="B753"/>
      <c r="C753"/>
      <c r="D753"/>
      <c r="E753"/>
      <c r="F753"/>
      <c r="G753"/>
      <c r="H753"/>
      <c r="I753"/>
      <c r="J753"/>
      <c r="K753"/>
      <c r="L753"/>
      <c r="M753"/>
    </row>
    <row r="754" spans="1:13" x14ac:dyDescent="0.15">
      <c r="A754"/>
      <c r="B754"/>
      <c r="C754"/>
      <c r="D754"/>
      <c r="E754"/>
      <c r="F754"/>
      <c r="G754"/>
      <c r="H754"/>
      <c r="I754"/>
      <c r="J754"/>
      <c r="K754"/>
      <c r="L754"/>
      <c r="M754"/>
    </row>
    <row r="755" spans="1:13" x14ac:dyDescent="0.15">
      <c r="A755"/>
      <c r="B755"/>
      <c r="C755"/>
      <c r="D755"/>
      <c r="E755"/>
      <c r="F755"/>
      <c r="G755"/>
      <c r="H755"/>
      <c r="I755"/>
      <c r="J755"/>
      <c r="K755"/>
      <c r="L755"/>
      <c r="M755"/>
    </row>
    <row r="756" spans="1:13" x14ac:dyDescent="0.15">
      <c r="A756"/>
      <c r="B756"/>
      <c r="C756"/>
      <c r="D756"/>
      <c r="E756"/>
      <c r="F756"/>
      <c r="G756"/>
      <c r="H756"/>
      <c r="I756"/>
      <c r="J756"/>
      <c r="K756"/>
      <c r="L756"/>
      <c r="M756"/>
    </row>
    <row r="757" spans="1:13" x14ac:dyDescent="0.15">
      <c r="A757"/>
      <c r="B757"/>
      <c r="C757"/>
      <c r="D757"/>
      <c r="E757"/>
      <c r="F757"/>
      <c r="G757"/>
      <c r="H757"/>
      <c r="I757"/>
      <c r="J757"/>
      <c r="K757"/>
      <c r="L757"/>
      <c r="M757"/>
    </row>
    <row r="758" spans="1:13" x14ac:dyDescent="0.15">
      <c r="A758"/>
      <c r="B758"/>
      <c r="C758"/>
      <c r="D758"/>
      <c r="E758"/>
      <c r="F758"/>
      <c r="G758"/>
      <c r="H758"/>
      <c r="I758"/>
      <c r="J758"/>
      <c r="K758"/>
      <c r="L758"/>
      <c r="M758"/>
    </row>
    <row r="759" spans="1:13" x14ac:dyDescent="0.15">
      <c r="A759"/>
      <c r="B759"/>
      <c r="C759"/>
      <c r="D759"/>
      <c r="E759"/>
      <c r="F759"/>
      <c r="G759"/>
      <c r="H759"/>
      <c r="I759"/>
      <c r="J759"/>
      <c r="K759"/>
      <c r="L759"/>
      <c r="M759"/>
    </row>
    <row r="760" spans="1:13" x14ac:dyDescent="0.15">
      <c r="A760"/>
      <c r="B760"/>
      <c r="C760"/>
      <c r="D760"/>
      <c r="E760"/>
      <c r="F760"/>
      <c r="G760"/>
      <c r="H760"/>
      <c r="I760"/>
      <c r="J760"/>
      <c r="K760"/>
      <c r="L760"/>
      <c r="M760"/>
    </row>
    <row r="761" spans="1:13" x14ac:dyDescent="0.15">
      <c r="A761"/>
      <c r="B761"/>
      <c r="C761"/>
      <c r="D761"/>
      <c r="E761"/>
      <c r="F761"/>
      <c r="G761"/>
      <c r="H761"/>
      <c r="I761"/>
      <c r="J761"/>
      <c r="K761"/>
      <c r="L761"/>
      <c r="M761"/>
    </row>
    <row r="762" spans="1:13" x14ac:dyDescent="0.15">
      <c r="A762"/>
      <c r="B762"/>
      <c r="C762"/>
      <c r="D762"/>
      <c r="E762"/>
      <c r="F762"/>
      <c r="G762"/>
      <c r="H762"/>
      <c r="I762"/>
      <c r="J762"/>
      <c r="K762"/>
      <c r="L762"/>
      <c r="M762"/>
    </row>
    <row r="763" spans="1:13" x14ac:dyDescent="0.15">
      <c r="A763"/>
      <c r="B763"/>
      <c r="C763"/>
      <c r="D763"/>
      <c r="E763"/>
      <c r="F763"/>
      <c r="G763"/>
      <c r="H763"/>
      <c r="I763"/>
      <c r="J763"/>
      <c r="K763"/>
      <c r="L763"/>
      <c r="M763"/>
    </row>
    <row r="764" spans="1:13" x14ac:dyDescent="0.15">
      <c r="A764"/>
      <c r="B764"/>
      <c r="C764"/>
      <c r="D764"/>
      <c r="E764"/>
      <c r="F764"/>
      <c r="G764"/>
      <c r="H764"/>
      <c r="I764"/>
      <c r="J764"/>
      <c r="K764"/>
      <c r="L764"/>
      <c r="M764"/>
    </row>
    <row r="765" spans="1:13" x14ac:dyDescent="0.15">
      <c r="A765"/>
      <c r="B765"/>
      <c r="C765"/>
      <c r="D765"/>
      <c r="E765"/>
      <c r="F765"/>
      <c r="G765"/>
      <c r="H765"/>
      <c r="I765"/>
      <c r="J765"/>
      <c r="K765"/>
      <c r="L765"/>
      <c r="M765"/>
    </row>
    <row r="766" spans="1:13" x14ac:dyDescent="0.15">
      <c r="A766"/>
      <c r="B766"/>
      <c r="C766"/>
      <c r="D766"/>
      <c r="E766"/>
      <c r="F766"/>
      <c r="G766"/>
      <c r="H766"/>
      <c r="I766"/>
      <c r="J766"/>
      <c r="K766"/>
      <c r="L766"/>
      <c r="M766"/>
    </row>
    <row r="767" spans="1:13" x14ac:dyDescent="0.15">
      <c r="A767"/>
      <c r="B767"/>
      <c r="C767"/>
      <c r="D767"/>
      <c r="E767"/>
      <c r="F767"/>
      <c r="G767"/>
      <c r="H767"/>
      <c r="I767"/>
      <c r="J767"/>
      <c r="K767"/>
      <c r="L767"/>
      <c r="M767"/>
    </row>
    <row r="768" spans="1:13" x14ac:dyDescent="0.15">
      <c r="A768"/>
      <c r="B768"/>
      <c r="C768"/>
      <c r="D768"/>
      <c r="E768"/>
      <c r="F768"/>
      <c r="G768"/>
      <c r="H768"/>
      <c r="I768"/>
      <c r="J768"/>
      <c r="K768"/>
      <c r="L768"/>
      <c r="M768"/>
    </row>
    <row r="769" spans="1:13" x14ac:dyDescent="0.15">
      <c r="A769"/>
      <c r="B769"/>
      <c r="C769"/>
      <c r="D769"/>
      <c r="E769"/>
      <c r="F769"/>
      <c r="G769"/>
      <c r="H769"/>
      <c r="I769"/>
      <c r="J769"/>
      <c r="K769"/>
      <c r="L769"/>
      <c r="M769"/>
    </row>
    <row r="770" spans="1:13" x14ac:dyDescent="0.15">
      <c r="A770"/>
      <c r="B770"/>
      <c r="C770"/>
      <c r="D770"/>
      <c r="E770"/>
      <c r="F770"/>
      <c r="G770"/>
      <c r="H770"/>
      <c r="I770"/>
      <c r="J770"/>
      <c r="K770"/>
      <c r="L770"/>
      <c r="M770"/>
    </row>
    <row r="771" spans="1:13" x14ac:dyDescent="0.15">
      <c r="A771"/>
      <c r="B771"/>
      <c r="C771"/>
      <c r="D771"/>
      <c r="E771"/>
      <c r="F771"/>
      <c r="G771"/>
      <c r="H771"/>
      <c r="I771"/>
      <c r="J771"/>
      <c r="K771"/>
      <c r="L771"/>
      <c r="M771"/>
    </row>
    <row r="772" spans="1:13" x14ac:dyDescent="0.15">
      <c r="A772"/>
      <c r="B772"/>
      <c r="C772"/>
      <c r="D772"/>
      <c r="E772"/>
      <c r="F772"/>
      <c r="G772"/>
      <c r="H772"/>
      <c r="I772"/>
      <c r="J772"/>
      <c r="K772"/>
      <c r="L772"/>
      <c r="M772"/>
    </row>
    <row r="773" spans="1:13" x14ac:dyDescent="0.15">
      <c r="A773"/>
      <c r="B773"/>
      <c r="C773"/>
      <c r="D773"/>
      <c r="E773"/>
      <c r="F773"/>
      <c r="G773"/>
      <c r="H773"/>
      <c r="I773"/>
      <c r="J773"/>
      <c r="K773"/>
      <c r="L773"/>
      <c r="M773"/>
    </row>
    <row r="774" spans="1:13" x14ac:dyDescent="0.15">
      <c r="A774"/>
      <c r="B774"/>
      <c r="C774"/>
      <c r="D774"/>
      <c r="E774"/>
      <c r="F774"/>
      <c r="G774"/>
      <c r="H774"/>
      <c r="I774"/>
      <c r="J774"/>
      <c r="K774"/>
      <c r="L774"/>
      <c r="M774"/>
    </row>
    <row r="775" spans="1:13" x14ac:dyDescent="0.15">
      <c r="A775"/>
      <c r="B775"/>
      <c r="C775"/>
      <c r="D775"/>
      <c r="E775"/>
      <c r="F775"/>
      <c r="G775"/>
      <c r="H775"/>
      <c r="I775"/>
      <c r="J775"/>
      <c r="K775"/>
      <c r="L775"/>
      <c r="M775"/>
    </row>
    <row r="776" spans="1:13" x14ac:dyDescent="0.15">
      <c r="A776"/>
      <c r="B776"/>
      <c r="C776"/>
      <c r="D776"/>
      <c r="E776"/>
      <c r="F776"/>
      <c r="G776"/>
      <c r="H776"/>
      <c r="I776"/>
      <c r="J776"/>
      <c r="K776"/>
      <c r="L776"/>
      <c r="M776"/>
    </row>
    <row r="777" spans="1:13" x14ac:dyDescent="0.15">
      <c r="A777"/>
      <c r="B777"/>
      <c r="C777"/>
      <c r="D777"/>
      <c r="E777"/>
      <c r="F777"/>
      <c r="G777"/>
      <c r="H777"/>
      <c r="I777"/>
      <c r="J777"/>
      <c r="K777"/>
      <c r="L777"/>
      <c r="M777"/>
    </row>
    <row r="778" spans="1:13" x14ac:dyDescent="0.15">
      <c r="A778"/>
      <c r="B778"/>
      <c r="C778"/>
      <c r="D778"/>
      <c r="E778"/>
      <c r="F778"/>
      <c r="G778"/>
      <c r="H778"/>
      <c r="I778"/>
      <c r="J778"/>
      <c r="K778"/>
      <c r="L778"/>
      <c r="M778"/>
    </row>
    <row r="779" spans="1:13" x14ac:dyDescent="0.15">
      <c r="A779"/>
      <c r="B779"/>
      <c r="C779"/>
      <c r="D779"/>
      <c r="E779"/>
      <c r="F779"/>
      <c r="G779"/>
      <c r="H779"/>
      <c r="I779"/>
      <c r="J779"/>
      <c r="K779"/>
      <c r="L779"/>
      <c r="M779"/>
    </row>
    <row r="780" spans="1:13" x14ac:dyDescent="0.15">
      <c r="A780"/>
      <c r="B780"/>
      <c r="C780"/>
      <c r="D780"/>
      <c r="E780"/>
      <c r="F780"/>
      <c r="G780"/>
      <c r="H780"/>
      <c r="I780"/>
      <c r="J780"/>
      <c r="K780"/>
      <c r="L780"/>
      <c r="M780"/>
    </row>
    <row r="781" spans="1:13" x14ac:dyDescent="0.15">
      <c r="A781"/>
      <c r="B781"/>
      <c r="C781"/>
      <c r="D781"/>
      <c r="E781"/>
      <c r="F781"/>
      <c r="G781"/>
      <c r="H781"/>
      <c r="I781"/>
      <c r="J781"/>
      <c r="K781"/>
      <c r="L781"/>
      <c r="M781"/>
    </row>
    <row r="782" spans="1:13" x14ac:dyDescent="0.15">
      <c r="A782"/>
      <c r="B782"/>
      <c r="C782"/>
      <c r="D782"/>
      <c r="E782"/>
      <c r="F782"/>
      <c r="G782"/>
      <c r="H782"/>
      <c r="I782"/>
      <c r="J782"/>
      <c r="K782"/>
      <c r="L782"/>
      <c r="M782"/>
    </row>
    <row r="783" spans="1:13" x14ac:dyDescent="0.15">
      <c r="A783"/>
      <c r="B783"/>
      <c r="C783"/>
      <c r="D783"/>
      <c r="E783"/>
      <c r="F783"/>
      <c r="G783"/>
      <c r="H783"/>
      <c r="I783"/>
      <c r="J783"/>
      <c r="K783"/>
      <c r="L783"/>
      <c r="M783"/>
    </row>
    <row r="784" spans="1:13" x14ac:dyDescent="0.15">
      <c r="A784"/>
      <c r="B784"/>
      <c r="C784"/>
      <c r="D784"/>
      <c r="E784"/>
      <c r="F784"/>
      <c r="G784"/>
      <c r="H784"/>
      <c r="I784"/>
      <c r="J784"/>
      <c r="K784"/>
      <c r="L784"/>
      <c r="M784"/>
    </row>
    <row r="785" spans="1:13" x14ac:dyDescent="0.15">
      <c r="A785"/>
      <c r="B785"/>
      <c r="C785"/>
      <c r="D785"/>
      <c r="E785"/>
      <c r="F785"/>
      <c r="G785"/>
      <c r="H785"/>
      <c r="I785"/>
      <c r="J785"/>
      <c r="K785"/>
      <c r="L785"/>
      <c r="M785"/>
    </row>
    <row r="786" spans="1:13" x14ac:dyDescent="0.15">
      <c r="A786"/>
      <c r="B786"/>
      <c r="C786"/>
      <c r="D786"/>
      <c r="E786"/>
      <c r="F786"/>
      <c r="G786"/>
      <c r="H786"/>
      <c r="I786"/>
      <c r="J786"/>
      <c r="K786"/>
      <c r="L786"/>
      <c r="M786"/>
    </row>
    <row r="787" spans="1:13" x14ac:dyDescent="0.15">
      <c r="A787"/>
      <c r="B787"/>
      <c r="C787"/>
      <c r="D787"/>
      <c r="E787"/>
      <c r="F787"/>
      <c r="G787"/>
      <c r="H787"/>
      <c r="I787"/>
      <c r="J787"/>
      <c r="K787"/>
      <c r="L787"/>
      <c r="M787"/>
    </row>
    <row r="788" spans="1:13" x14ac:dyDescent="0.15">
      <c r="A788"/>
      <c r="B788"/>
      <c r="C788"/>
      <c r="D788"/>
      <c r="E788"/>
      <c r="F788"/>
      <c r="G788"/>
      <c r="H788"/>
      <c r="I788"/>
      <c r="J788"/>
      <c r="K788"/>
      <c r="L788"/>
      <c r="M788"/>
    </row>
    <row r="789" spans="1:13" x14ac:dyDescent="0.15">
      <c r="A789"/>
      <c r="B789"/>
      <c r="C789"/>
      <c r="D789"/>
      <c r="E789"/>
      <c r="F789"/>
      <c r="G789"/>
      <c r="H789"/>
      <c r="I789"/>
      <c r="J789"/>
      <c r="K789"/>
      <c r="L789"/>
      <c r="M789"/>
    </row>
    <row r="790" spans="1:13" x14ac:dyDescent="0.15">
      <c r="A790"/>
      <c r="B790"/>
      <c r="C790"/>
      <c r="D790"/>
      <c r="E790"/>
      <c r="F790"/>
      <c r="G790"/>
      <c r="H790"/>
      <c r="I790"/>
      <c r="J790"/>
      <c r="K790"/>
      <c r="L790"/>
      <c r="M790"/>
    </row>
    <row r="791" spans="1:13" x14ac:dyDescent="0.15">
      <c r="A791"/>
      <c r="B791"/>
      <c r="C791"/>
      <c r="D791"/>
      <c r="E791"/>
      <c r="F791"/>
      <c r="G791"/>
      <c r="H791"/>
      <c r="I791"/>
      <c r="J791"/>
      <c r="K791"/>
      <c r="L791"/>
      <c r="M791"/>
    </row>
    <row r="792" spans="1:13" x14ac:dyDescent="0.15">
      <c r="A792"/>
      <c r="B792"/>
      <c r="C792"/>
      <c r="D792"/>
      <c r="E792"/>
      <c r="F792"/>
      <c r="G792"/>
      <c r="H792"/>
      <c r="I792"/>
      <c r="J792"/>
      <c r="K792"/>
      <c r="L792"/>
      <c r="M792"/>
    </row>
    <row r="793" spans="1:13" x14ac:dyDescent="0.15">
      <c r="A793"/>
      <c r="B793"/>
      <c r="C793"/>
      <c r="D793"/>
      <c r="E793"/>
      <c r="F793"/>
      <c r="G793"/>
      <c r="H793"/>
      <c r="I793"/>
      <c r="J793"/>
      <c r="K793"/>
      <c r="L793"/>
      <c r="M793"/>
    </row>
    <row r="794" spans="1:13" x14ac:dyDescent="0.15">
      <c r="A794"/>
      <c r="B794"/>
      <c r="C794"/>
      <c r="D794"/>
      <c r="E794"/>
      <c r="F794"/>
      <c r="G794"/>
      <c r="H794"/>
      <c r="I794"/>
      <c r="J794"/>
      <c r="K794"/>
      <c r="L794"/>
      <c r="M794"/>
    </row>
    <row r="795" spans="1:13" x14ac:dyDescent="0.15">
      <c r="A795"/>
      <c r="B795"/>
      <c r="C795"/>
      <c r="D795"/>
      <c r="E795"/>
      <c r="F795"/>
      <c r="G795"/>
      <c r="H795"/>
      <c r="I795"/>
      <c r="J795"/>
      <c r="K795"/>
      <c r="L795"/>
      <c r="M795"/>
    </row>
    <row r="796" spans="1:13" x14ac:dyDescent="0.15">
      <c r="A796"/>
      <c r="B796"/>
      <c r="C796"/>
      <c r="D796"/>
      <c r="E796"/>
      <c r="F796"/>
      <c r="G796"/>
      <c r="H796"/>
      <c r="I796"/>
      <c r="J796"/>
      <c r="K796"/>
      <c r="L796"/>
      <c r="M796"/>
    </row>
    <row r="797" spans="1:13" x14ac:dyDescent="0.15">
      <c r="A797"/>
      <c r="B797"/>
      <c r="C797"/>
      <c r="D797"/>
      <c r="E797"/>
      <c r="F797"/>
      <c r="G797"/>
      <c r="H797"/>
      <c r="I797"/>
      <c r="J797"/>
      <c r="K797"/>
      <c r="L797"/>
      <c r="M797"/>
    </row>
    <row r="798" spans="1:13" x14ac:dyDescent="0.15">
      <c r="A798"/>
      <c r="B798"/>
      <c r="C798"/>
      <c r="D798"/>
      <c r="E798"/>
      <c r="F798"/>
      <c r="G798"/>
      <c r="H798"/>
      <c r="I798"/>
      <c r="J798"/>
      <c r="K798"/>
      <c r="L798"/>
      <c r="M798"/>
    </row>
    <row r="799" spans="1:13" x14ac:dyDescent="0.15">
      <c r="A799"/>
      <c r="B799"/>
      <c r="C799"/>
      <c r="D799"/>
      <c r="E799"/>
      <c r="F799"/>
      <c r="G799"/>
      <c r="H799"/>
      <c r="I799"/>
      <c r="J799"/>
      <c r="K799"/>
      <c r="L799"/>
      <c r="M799"/>
    </row>
    <row r="800" spans="1:13" x14ac:dyDescent="0.15">
      <c r="A800"/>
      <c r="B800"/>
      <c r="C800"/>
      <c r="D800"/>
      <c r="E800"/>
      <c r="F800"/>
      <c r="G800"/>
      <c r="H800"/>
      <c r="I800"/>
      <c r="J800"/>
      <c r="K800"/>
      <c r="L800"/>
      <c r="M800"/>
    </row>
    <row r="801" spans="1:13" x14ac:dyDescent="0.15">
      <c r="A801"/>
      <c r="B801"/>
      <c r="C801"/>
      <c r="D801"/>
      <c r="E801"/>
      <c r="F801"/>
      <c r="G801"/>
      <c r="H801"/>
      <c r="I801"/>
      <c r="J801"/>
      <c r="K801"/>
      <c r="L801"/>
      <c r="M801"/>
    </row>
    <row r="802" spans="1:13" x14ac:dyDescent="0.15">
      <c r="A802"/>
      <c r="B802"/>
      <c r="C802"/>
      <c r="D802"/>
      <c r="E802"/>
      <c r="F802"/>
      <c r="G802"/>
      <c r="H802"/>
      <c r="I802"/>
      <c r="J802"/>
      <c r="K802"/>
      <c r="L802"/>
      <c r="M802"/>
    </row>
    <row r="803" spans="1:13" x14ac:dyDescent="0.15">
      <c r="A803"/>
      <c r="B803"/>
      <c r="C803"/>
      <c r="D803"/>
      <c r="E803"/>
      <c r="F803"/>
      <c r="G803"/>
      <c r="H803"/>
      <c r="I803"/>
      <c r="J803"/>
      <c r="K803"/>
      <c r="L803"/>
      <c r="M803"/>
    </row>
    <row r="804" spans="1:13" x14ac:dyDescent="0.15">
      <c r="A804"/>
      <c r="B804"/>
      <c r="C804"/>
      <c r="D804"/>
      <c r="E804"/>
      <c r="F804"/>
      <c r="G804"/>
      <c r="H804"/>
      <c r="I804"/>
      <c r="J804"/>
      <c r="K804"/>
      <c r="L804"/>
      <c r="M804"/>
    </row>
    <row r="805" spans="1:13" x14ac:dyDescent="0.15">
      <c r="A805"/>
      <c r="B805"/>
      <c r="C805"/>
      <c r="D805"/>
      <c r="E805"/>
      <c r="F805"/>
      <c r="G805"/>
      <c r="H805"/>
      <c r="I805"/>
      <c r="J805"/>
      <c r="K805"/>
      <c r="L805"/>
      <c r="M805"/>
    </row>
    <row r="806" spans="1:13" x14ac:dyDescent="0.15">
      <c r="A806"/>
      <c r="B806"/>
      <c r="C806"/>
      <c r="D806"/>
      <c r="E806"/>
      <c r="F806"/>
      <c r="G806"/>
      <c r="H806"/>
      <c r="I806"/>
      <c r="J806"/>
      <c r="K806"/>
      <c r="L806"/>
      <c r="M806"/>
    </row>
    <row r="807" spans="1:13" x14ac:dyDescent="0.15">
      <c r="A807"/>
      <c r="B807"/>
      <c r="C807"/>
      <c r="D807"/>
      <c r="E807"/>
      <c r="F807"/>
      <c r="G807"/>
      <c r="H807"/>
      <c r="I807"/>
      <c r="J807"/>
      <c r="K807"/>
      <c r="L807"/>
      <c r="M807"/>
    </row>
    <row r="808" spans="1:13" x14ac:dyDescent="0.15">
      <c r="A808"/>
      <c r="B808"/>
      <c r="C808"/>
      <c r="D808"/>
      <c r="E808"/>
      <c r="F808"/>
      <c r="G808"/>
      <c r="H808"/>
      <c r="I808"/>
      <c r="J808"/>
      <c r="K808"/>
      <c r="L808"/>
      <c r="M808"/>
    </row>
    <row r="809" spans="1:13" x14ac:dyDescent="0.15">
      <c r="A809"/>
      <c r="B809"/>
      <c r="C809"/>
      <c r="D809"/>
      <c r="E809"/>
      <c r="F809"/>
      <c r="G809"/>
      <c r="H809"/>
      <c r="I809"/>
      <c r="J809"/>
      <c r="K809"/>
      <c r="L809"/>
      <c r="M809"/>
    </row>
    <row r="810" spans="1:13" x14ac:dyDescent="0.15">
      <c r="A810"/>
      <c r="B810"/>
      <c r="C810"/>
      <c r="D810"/>
      <c r="E810"/>
      <c r="F810"/>
      <c r="G810"/>
      <c r="H810"/>
      <c r="I810"/>
      <c r="J810"/>
      <c r="K810"/>
      <c r="L810"/>
      <c r="M810"/>
    </row>
    <row r="811" spans="1:13" x14ac:dyDescent="0.15">
      <c r="A811"/>
      <c r="B811"/>
      <c r="C811"/>
      <c r="D811"/>
      <c r="E811"/>
      <c r="F811"/>
      <c r="G811"/>
      <c r="H811"/>
      <c r="I811"/>
      <c r="J811"/>
      <c r="K811"/>
      <c r="L811"/>
      <c r="M811"/>
    </row>
    <row r="812" spans="1:13" x14ac:dyDescent="0.15">
      <c r="A812"/>
      <c r="B812"/>
      <c r="C812"/>
      <c r="D812"/>
      <c r="E812"/>
      <c r="F812"/>
      <c r="G812"/>
      <c r="H812"/>
      <c r="I812"/>
      <c r="J812"/>
      <c r="K812"/>
      <c r="L812"/>
      <c r="M812"/>
    </row>
    <row r="813" spans="1:13" x14ac:dyDescent="0.15">
      <c r="A813"/>
      <c r="B813"/>
      <c r="C813"/>
      <c r="D813"/>
      <c r="E813"/>
      <c r="F813"/>
      <c r="G813"/>
      <c r="H813"/>
      <c r="I813"/>
      <c r="J813"/>
      <c r="K813"/>
      <c r="L813"/>
      <c r="M813"/>
    </row>
    <row r="814" spans="1:13" x14ac:dyDescent="0.15">
      <c r="A814"/>
      <c r="B814"/>
      <c r="C814"/>
      <c r="D814"/>
      <c r="E814"/>
      <c r="F814"/>
      <c r="G814"/>
      <c r="H814"/>
      <c r="I814"/>
      <c r="J814"/>
      <c r="K814"/>
      <c r="L814"/>
      <c r="M814"/>
    </row>
  </sheetData>
  <mergeCells count="21">
    <mergeCell ref="A160:M160"/>
    <mergeCell ref="A163:B163"/>
    <mergeCell ref="C163:D163"/>
    <mergeCell ref="E163:F163"/>
    <mergeCell ref="G163:H163"/>
    <mergeCell ref="I163:J163"/>
    <mergeCell ref="K163:L163"/>
    <mergeCell ref="A81:M81"/>
    <mergeCell ref="A84:B84"/>
    <mergeCell ref="C84:D84"/>
    <mergeCell ref="E84:F84"/>
    <mergeCell ref="G84:H84"/>
    <mergeCell ref="I84:J84"/>
    <mergeCell ref="K84:L84"/>
    <mergeCell ref="A1:M1"/>
    <mergeCell ref="A4:B4"/>
    <mergeCell ref="C4:D4"/>
    <mergeCell ref="E4:F4"/>
    <mergeCell ref="G4:H4"/>
    <mergeCell ref="I4:J4"/>
    <mergeCell ref="K4:L4"/>
  </mergeCells>
  <phoneticPr fontId="3"/>
  <printOptions horizontalCentered="1"/>
  <pageMargins left="0.59055118110236227" right="0.39370078740157483" top="0.39370078740157483" bottom="0.1968503937007874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2026.8</vt:lpstr>
      <vt:lpstr>2017.4 (訂正箇所)</vt:lpstr>
      <vt:lpstr>'2026.8'!Print_Area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雄吾 山田</cp:lastModifiedBy>
  <cp:lastPrinted>2026-03-09T23:24:36Z</cp:lastPrinted>
  <dcterms:created xsi:type="dcterms:W3CDTF">2013-04-19T05:00:09Z</dcterms:created>
  <dcterms:modified xsi:type="dcterms:W3CDTF">2026-07-22T07:24:18Z</dcterms:modified>
</cp:coreProperties>
</file>